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ESS list of vide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8" i="1" l="1"/>
  <c r="I188" i="1"/>
  <c r="A173" i="1"/>
  <c r="F196" i="1"/>
  <c r="I196" i="1"/>
  <c r="J196" i="1" l="1"/>
  <c r="A107" i="1" l="1"/>
  <c r="I105" i="1" l="1"/>
  <c r="A97" i="1"/>
  <c r="A143" i="1"/>
  <c r="A128" i="1"/>
  <c r="A129" i="1" s="1"/>
  <c r="A130" i="1" s="1"/>
  <c r="A114" i="1"/>
  <c r="A115" i="1" s="1"/>
  <c r="A116" i="1" s="1"/>
  <c r="A117" i="1" s="1"/>
  <c r="A144" i="1" l="1"/>
  <c r="A145" i="1" s="1"/>
  <c r="A146" i="1" s="1"/>
  <c r="A147" i="1" s="1"/>
  <c r="A148" i="1" s="1"/>
  <c r="A98" i="1"/>
  <c r="A99" i="1" s="1"/>
  <c r="A100" i="1" s="1"/>
  <c r="A101" i="1" l="1"/>
  <c r="A102" i="1"/>
  <c r="A72" i="1"/>
  <c r="A73" i="1" s="1"/>
  <c r="A74" i="1" s="1"/>
  <c r="A75" i="1" s="1"/>
  <c r="A84" i="1"/>
  <c r="A85" i="1" s="1"/>
  <c r="A86" i="1" s="1"/>
  <c r="A87" i="1" s="1"/>
  <c r="A88" i="1" s="1"/>
  <c r="A167" i="1"/>
  <c r="A168" i="1" s="1"/>
  <c r="A169" i="1" s="1"/>
  <c r="A152" i="1"/>
  <c r="A153" i="1" s="1"/>
  <c r="A154" i="1" s="1"/>
  <c r="A157" i="1" s="1"/>
  <c r="A158" i="1" s="1"/>
  <c r="A159" i="1" s="1"/>
  <c r="A160" i="1" s="1"/>
  <c r="A161" i="1" s="1"/>
  <c r="A162" i="1" s="1"/>
  <c r="A163" i="1" s="1"/>
  <c r="A135" i="1"/>
  <c r="A136" i="1" s="1"/>
  <c r="A137" i="1" s="1"/>
  <c r="A138" i="1" s="1"/>
  <c r="A139" i="1" s="1"/>
  <c r="A122" i="1"/>
  <c r="A123" i="1" s="1"/>
  <c r="A124" i="1" s="1"/>
  <c r="A108" i="1"/>
  <c r="A109" i="1" s="1"/>
  <c r="A110" i="1" s="1"/>
  <c r="A92" i="1"/>
  <c r="A93" i="1" s="1"/>
  <c r="A80" i="1"/>
  <c r="A170" i="1" l="1"/>
  <c r="A171" i="1" s="1"/>
  <c r="A177" i="1" s="1"/>
  <c r="A178" i="1" s="1"/>
  <c r="A179" i="1" s="1"/>
  <c r="A180" i="1" s="1"/>
  <c r="A181" i="1" s="1"/>
  <c r="A182" i="1" s="1"/>
  <c r="A186" i="1" s="1"/>
  <c r="A189" i="1" s="1"/>
  <c r="A190" i="1" s="1"/>
  <c r="A191" i="1" s="1"/>
  <c r="A192" i="1" s="1"/>
  <c r="A193" i="1" s="1"/>
  <c r="A194" i="1" s="1"/>
  <c r="F61" i="1"/>
  <c r="F66" i="1"/>
  <c r="J184" i="1" l="1"/>
  <c r="I184" i="1"/>
  <c r="F184" i="1"/>
  <c r="J175" i="1"/>
  <c r="I175" i="1"/>
  <c r="J165" i="1"/>
  <c r="I165" i="1"/>
  <c r="F165" i="1"/>
  <c r="J156" i="1"/>
  <c r="I156" i="1"/>
  <c r="J150" i="1"/>
  <c r="I150" i="1"/>
  <c r="F150" i="1"/>
  <c r="J141" i="1"/>
  <c r="I141" i="1"/>
  <c r="J133" i="1"/>
  <c r="I133" i="1"/>
  <c r="F133" i="1"/>
  <c r="J126" i="1"/>
  <c r="I126" i="1"/>
  <c r="J120" i="1"/>
  <c r="I120" i="1"/>
  <c r="F120" i="1"/>
  <c r="J112" i="1"/>
  <c r="I112" i="1"/>
  <c r="J105" i="1"/>
  <c r="F105" i="1"/>
  <c r="J95" i="1"/>
  <c r="I95" i="1"/>
  <c r="J90" i="1"/>
  <c r="I90" i="1"/>
  <c r="F90" i="1"/>
  <c r="J82" i="1"/>
  <c r="I82" i="1"/>
  <c r="I77" i="1"/>
  <c r="J77" i="1"/>
  <c r="F77" i="1"/>
  <c r="I70" i="1" l="1"/>
  <c r="J70" i="1"/>
  <c r="I66" i="1" l="1"/>
  <c r="J66" i="1"/>
  <c r="I61" i="1" l="1"/>
  <c r="J61" i="1"/>
  <c r="I49" i="1" l="1"/>
  <c r="J49" i="1"/>
  <c r="J55" i="1" l="1"/>
  <c r="I55" i="1"/>
  <c r="I44" i="1" l="1"/>
  <c r="J44" i="1"/>
  <c r="I37" i="1"/>
  <c r="J37" i="1"/>
  <c r="J32" i="1" l="1"/>
  <c r="I32" i="1"/>
  <c r="J24" i="1" l="1"/>
  <c r="G25" i="1" l="1"/>
  <c r="G26" i="1" s="1"/>
  <c r="G27" i="1" s="1"/>
  <c r="G28" i="1" s="1"/>
  <c r="G29" i="1" s="1"/>
  <c r="I11" i="1" l="1"/>
  <c r="J11" i="1"/>
  <c r="I24" i="1"/>
  <c r="I17" i="1"/>
  <c r="J17" i="1"/>
  <c r="G15" i="1" l="1"/>
  <c r="G16" i="1" s="1"/>
  <c r="G19" i="1" l="1"/>
  <c r="G20" i="1" s="1"/>
  <c r="G21" i="1" s="1"/>
  <c r="G33" i="1" s="1"/>
  <c r="G34" i="1" s="1"/>
  <c r="G35" i="1" s="1"/>
  <c r="G45" i="1" s="1"/>
  <c r="G46" i="1" l="1"/>
  <c r="G47" i="1" s="1"/>
  <c r="G51" i="1"/>
  <c r="G52" i="1" s="1"/>
  <c r="G53" i="1" s="1"/>
</calcChain>
</file>

<file path=xl/sharedStrings.xml><?xml version="1.0" encoding="utf-8"?>
<sst xmlns="http://schemas.openxmlformats.org/spreadsheetml/2006/main" count="587" uniqueCount="333">
  <si>
    <t>Welcome statement of the author</t>
  </si>
  <si>
    <t>mm:ss</t>
  </si>
  <si>
    <t>KB</t>
  </si>
  <si>
    <t>Willkommen! Begrüßung durch den Autor</t>
  </si>
  <si>
    <t>ESS#_$$$ d|e</t>
  </si>
  <si>
    <t xml:space="preserve">Due Date </t>
  </si>
  <si>
    <t>Contents</t>
  </si>
  <si>
    <t>3.1.1</t>
  </si>
  <si>
    <t>0</t>
  </si>
  <si>
    <t>3.0</t>
  </si>
  <si>
    <t>11:15 - 11:30h</t>
  </si>
  <si>
    <t>1</t>
  </si>
  <si>
    <t>Scriptum</t>
  </si>
  <si>
    <t>Chapter</t>
  </si>
  <si>
    <t>ESS3_010e</t>
  </si>
  <si>
    <t>ESS1_020e</t>
  </si>
  <si>
    <t>1.5</t>
  </si>
  <si>
    <t>ESS1_020e_System_Details: 1.5 only</t>
  </si>
  <si>
    <t>Download, Install and Test LTspice</t>
  </si>
  <si>
    <t>ESS3_000e</t>
  </si>
  <si>
    <t>ESS3_020e</t>
  </si>
  <si>
    <t>ESS3_030e</t>
  </si>
  <si>
    <t>ESS3_040e</t>
  </si>
  <si>
    <t>Life @ Zoom:</t>
  </si>
  <si>
    <t>Meeting-ID</t>
  </si>
  <si>
    <t>Password</t>
  </si>
  <si>
    <t>studaccept</t>
  </si>
  <si>
    <t>URL</t>
  </si>
  <si>
    <t>Office hour</t>
  </si>
  <si>
    <t>Conc.</t>
  </si>
  <si>
    <t>Sprechstunde (nach Vereinbarung)</t>
  </si>
  <si>
    <t>by arrangement</t>
  </si>
  <si>
    <t>&lt;end of list&gt;</t>
  </si>
  <si>
    <t>3.1.2</t>
  </si>
  <si>
    <t>3.1.3</t>
  </si>
  <si>
    <t>ESS3_050e</t>
  </si>
  <si>
    <t>3.1.4</t>
  </si>
  <si>
    <t>A1_RLC_d_devices: Build your 1st Circuit</t>
  </si>
  <si>
    <t>A1_RLC_d_iLoad(Ui): iLoad=f(Ui)</t>
  </si>
  <si>
    <t>Dates in the future are assumed and subject to change // Termine in der Zukunft sind angenommen, Änderungen vorbehalten</t>
  </si>
  <si>
    <t>ADA0_000d</t>
  </si>
  <si>
    <t>ADA0_000e</t>
  </si>
  <si>
    <t>ADA1_010e</t>
  </si>
  <si>
    <t>Introduction</t>
  </si>
  <si>
    <t>8:15 - 8:30h</t>
  </si>
  <si>
    <t>9:30 - 9:45h</t>
  </si>
  <si>
    <t>ADA: A/D- und D/A-Konverter *** A/D und D/A Converter</t>
  </si>
  <si>
    <t>10 - 11:30h</t>
  </si>
  <si>
    <t>sheduled</t>
  </si>
  <si>
    <t>pages</t>
  </si>
  <si>
    <t xml:space="preserve">until </t>
  </si>
  <si>
    <t>(see below)</t>
  </si>
  <si>
    <t>2.2.1</t>
  </si>
  <si>
    <t>2.2.2</t>
  </si>
  <si>
    <t>2.2.3</t>
  </si>
  <si>
    <t>2.1</t>
  </si>
  <si>
    <t>Introduction to A/D and D/A conversion</t>
  </si>
  <si>
    <t>Naming rules:</t>
  </si>
  <si>
    <t>ADA#_$$$&amp;: Course ADA, chapter #, Video No. $$$, &amp;: spoken language d|e</t>
  </si>
  <si>
    <t>ESS#...: ADA practical training summer 2020 taken from course ESS</t>
  </si>
  <si>
    <t>ADA2_020e</t>
  </si>
  <si>
    <t>ADA2_030e</t>
  </si>
  <si>
    <t>ADA2_040e</t>
  </si>
  <si>
    <t>DAC usng R-string</t>
  </si>
  <si>
    <t>ADA2_010e</t>
  </si>
  <si>
    <t>DAC using Equally Weighted Summation</t>
  </si>
  <si>
    <t>DAC using Binary Weighted Summation</t>
  </si>
  <si>
    <t>ADA2_050e</t>
  </si>
  <si>
    <t>ADA2_060e</t>
  </si>
  <si>
    <t>ADA2_070e</t>
  </si>
  <si>
    <t>2.2.4</t>
  </si>
  <si>
    <t>2.2.5</t>
  </si>
  <si>
    <t>2.2.6</t>
  </si>
  <si>
    <t>DAC using Pulse-Width Modulation (PWM)</t>
  </si>
  <si>
    <t>ESS3_021e</t>
  </si>
  <si>
    <r>
      <t>A1_RLC_d_iLoad(Ui): iLoad=f(Ui),</t>
    </r>
    <r>
      <rPr>
        <sz val="11"/>
        <color rgb="FF7030A0"/>
        <rFont val="Calibri"/>
        <family val="2"/>
        <scheme val="minor"/>
      </rPr>
      <t xml:space="preserve"> errata -&gt; add gnd</t>
    </r>
  </si>
  <si>
    <t>A2_RLC_d_param: .param directive</t>
  </si>
  <si>
    <t>A3_RLC_d_param: .step directives</t>
  </si>
  <si>
    <t>ESS3_060e</t>
  </si>
  <si>
    <t>Parameter assignment in hierarchies</t>
  </si>
  <si>
    <t>10:00 - 11:30h</t>
  </si>
  <si>
    <t>ESS2_030e</t>
  </si>
  <si>
    <t>2.2 - 2.5</t>
  </si>
  <si>
    <t>ESS2_040e</t>
  </si>
  <si>
    <t>2.6</t>
  </si>
  <si>
    <t>ADC: SAR</t>
  </si>
  <si>
    <t>ADC: Flash and Semi-Flash</t>
  </si>
  <si>
    <t>ADC: Pipelined</t>
  </si>
  <si>
    <t>ADA2_080e</t>
  </si>
  <si>
    <t>ADA2_090e</t>
  </si>
  <si>
    <t>ADA2_100e</t>
  </si>
  <si>
    <t>ADA2_110e</t>
  </si>
  <si>
    <t>2.3</t>
  </si>
  <si>
    <t>2.3.1</t>
  </si>
  <si>
    <t>2.3.2</t>
  </si>
  <si>
    <t>2.3.3</t>
  </si>
  <si>
    <t>ADC Introduction</t>
  </si>
  <si>
    <t>2.3.4-6</t>
  </si>
  <si>
    <t>ADC: Oversampler: PWM, Δ, ΔΣ</t>
  </si>
  <si>
    <t>ADA2_120e</t>
  </si>
  <si>
    <t>ADA2_130e</t>
  </si>
  <si>
    <t>2.4</t>
  </si>
  <si>
    <t>ADA2_140e</t>
  </si>
  <si>
    <t>2.5</t>
  </si>
  <si>
    <t>Σ</t>
  </si>
  <si>
    <t>Δ</t>
  </si>
  <si>
    <t>A4_RLC_d_subckt_create: subcircuits created new</t>
  </si>
  <si>
    <t>-</t>
  </si>
  <si>
    <t>A4_RLC_d_subckt_copy: subcircuits copied</t>
  </si>
  <si>
    <t>ESS3_070e</t>
  </si>
  <si>
    <t>Summary of the lesson today</t>
  </si>
  <si>
    <t>Message: Link to ADA-course has changed by Zoom</t>
  </si>
  <si>
    <t>ADA2_042e</t>
  </si>
  <si>
    <t>ADA2_044e</t>
  </si>
  <si>
    <t>11:30-11:40h</t>
  </si>
  <si>
    <t>Discussing exam in face of corona crisis</t>
  </si>
  <si>
    <t>Discussion of possible DAC simulation project topics</t>
  </si>
  <si>
    <t>ADA2_046e</t>
  </si>
  <si>
    <t>ADA2_048e</t>
  </si>
  <si>
    <t>9:45-10:00h</t>
  </si>
  <si>
    <t>8:15-9:30h</t>
  </si>
  <si>
    <t>8:30-9:30h</t>
  </si>
  <si>
    <t>10 - 11:15h</t>
  </si>
  <si>
    <t>10:00 - 11:15h</t>
  </si>
  <si>
    <t>11:15 -11:30h</t>
  </si>
  <si>
    <t>https://us02web.zoom.us/j/98369892412?pwd=YzJTMmRwdjRBWUpaN3U1d3pkbm12QT09</t>
  </si>
  <si>
    <t>983 6989 2412</t>
  </si>
  <si>
    <t>ADA</t>
  </si>
  <si>
    <t>https://us02web.zoom.us/j/92260824098?pwd=zelYEo7Cy1ZqXhTIvju0swUWmbBeNObd_-o</t>
  </si>
  <si>
    <t>922 6082 4098</t>
  </si>
  <si>
    <t>ESS3_080e</t>
  </si>
  <si>
    <t>3.1.5.1</t>
  </si>
  <si>
    <t>A5_RLC_ds: RLC lowpass modeled as PTF(s), QTF(s), trans.</t>
  </si>
  <si>
    <t>ESS3_082e</t>
  </si>
  <si>
    <t>A5_RLC_ds: RLC lowpass modeled as PTF(s), QTF(s), AC</t>
  </si>
  <si>
    <t>ESS3_084e</t>
  </si>
  <si>
    <t>3.1.5.2</t>
  </si>
  <si>
    <t>A5_RLC+CTF_s: add controller transfer function CTF(s)</t>
  </si>
  <si>
    <t>ESS2_010e</t>
  </si>
  <si>
    <t>read script ESS2 pp. 7-10 =&gt; [PWM+RLC(s)]=DAC+CTF(s)</t>
  </si>
  <si>
    <r>
      <t>DAC using Delta-Modulation (</t>
    </r>
    <r>
      <rPr>
        <sz val="11"/>
        <color theme="9" tint="-0.249977111117893"/>
        <rFont val="Calibri"/>
        <family val="2"/>
      </rPr>
      <t>Δ</t>
    </r>
    <r>
      <rPr>
        <sz val="11"/>
        <color theme="9" tint="-0.249977111117893"/>
        <rFont val="Calibri"/>
        <family val="2"/>
        <scheme val="minor"/>
      </rPr>
      <t>-modulator)</t>
    </r>
  </si>
  <si>
    <r>
      <t>DAC using Delta-Sigma-Modulation (Δ</t>
    </r>
    <r>
      <rPr>
        <sz val="11"/>
        <color theme="9" tint="-0.249977111117893"/>
        <rFont val="Calibri"/>
        <family val="2"/>
      </rPr>
      <t>Σ</t>
    </r>
    <r>
      <rPr>
        <sz val="11"/>
        <color theme="9" tint="-0.249977111117893"/>
        <rFont val="Calibri"/>
        <family val="2"/>
        <scheme val="minor"/>
      </rPr>
      <t>-modulator)</t>
    </r>
  </si>
  <si>
    <t>read script ESS2 pp. 1-4 =&gt; LTI-Systems_Definition</t>
  </si>
  <si>
    <t>green: ADA script</t>
  </si>
  <si>
    <t>&lt;no courses&gt;</t>
  </si>
  <si>
    <t>blue: ESS2: theoretica background of LTspice models</t>
  </si>
  <si>
    <t>black: ESS3: modeling with LTspice</t>
  </si>
  <si>
    <t>Reference solution files: ESS3_005e_Install+Test_LTspice_LTspice-files.zip</t>
  </si>
  <si>
    <t>Reference solution files:  ESS3_075_A4_RLC_d_subckt_LTspice-files.zip</t>
  </si>
  <si>
    <t>Reference solution files:  ESS3_095_A6_RLC_dsz_LTspice-files.zip</t>
  </si>
  <si>
    <t>ESS3_090e</t>
  </si>
  <si>
    <t>3.1.6.2</t>
  </si>
  <si>
    <t>A6_RLC_dsz: RLC lowpass modeled as PTF(z), QTF(z), trans.</t>
  </si>
  <si>
    <t>ESS3_092e</t>
  </si>
  <si>
    <t>A6_RLC_dsz: RLC lowpass modeled as PTF(z), QTF(z), AC</t>
  </si>
  <si>
    <t>ESS3_094e</t>
  </si>
  <si>
    <t>3.1.6.3</t>
  </si>
  <si>
    <t>A6_RLC+CTF_sz: add controller transfer function CTF(z)</t>
  </si>
  <si>
    <t>Reference solution files:  ESS3_085_A6_RLC_ds_LTspice-files.zip</t>
  </si>
  <si>
    <t>Comparison of different architctures</t>
  </si>
  <si>
    <t xml:space="preserve">  ADC10_in_MSP430_example</t>
  </si>
  <si>
    <t xml:space="preserve">  ADC_LTC2308_example</t>
  </si>
  <si>
    <t>discussion of "ADC10" within TI's MSP430  microcontroller</t>
  </si>
  <si>
    <t>discussion of ADC "LTC2308" on DE1-SoC FPGA board</t>
  </si>
  <si>
    <t>ESS3_100e</t>
  </si>
  <si>
    <t>3.1.7</t>
  </si>
  <si>
    <t>A7_DAC_behavioral</t>
  </si>
  <si>
    <t>ESS3_110e</t>
  </si>
  <si>
    <t>3.1.8</t>
  </si>
  <si>
    <t>A8_ADC_behavioral</t>
  </si>
  <si>
    <t>ESS3_120e</t>
  </si>
  <si>
    <t>3.1.9</t>
  </si>
  <si>
    <t>A9_PWM</t>
  </si>
  <si>
    <t>Reference solution files: ESS3_135_A10_ADC+DAC+PWM+FETbuf_LTspice-files.zip</t>
  </si>
  <si>
    <t>ESS2_050e</t>
  </si>
  <si>
    <t>2.7</t>
  </si>
  <si>
    <t>&lt;proceed to practical training when ready&gt;</t>
  </si>
  <si>
    <t>ESS3_140e</t>
  </si>
  <si>
    <t>3.2.1</t>
  </si>
  <si>
    <t>B1_DCDCbuck_d</t>
  </si>
  <si>
    <t>ESS3_150e</t>
  </si>
  <si>
    <t>3.2.2</t>
  </si>
  <si>
    <t>B2_DCDCbuck_subckt</t>
  </si>
  <si>
    <t>ESS3_160e</t>
  </si>
  <si>
    <t>3.2.3</t>
  </si>
  <si>
    <t>B3_DCDCbuck_ADA</t>
  </si>
  <si>
    <t>ESS3_170e</t>
  </si>
  <si>
    <t>3.2.4</t>
  </si>
  <si>
    <t>B4_DCDCbuck_PWM</t>
  </si>
  <si>
    <t>ESS2_060e</t>
  </si>
  <si>
    <t>3.1 - 3.2</t>
  </si>
  <si>
    <t>ESS3_130e</t>
  </si>
  <si>
    <t>3.1.10</t>
  </si>
  <si>
    <t>A10_PWM+FETbuf</t>
  </si>
  <si>
    <t>ESS3_132e</t>
  </si>
  <si>
    <t>A10_PWM+FETbuf_simtime</t>
  </si>
  <si>
    <t>2.7.2.2</t>
  </si>
  <si>
    <t>+</t>
  </si>
  <si>
    <t>build a Delta-Sigma ADC</t>
  </si>
  <si>
    <t>Realize digital filter with digital flipflops in Ltspice</t>
  </si>
  <si>
    <t>Realize digital filter with beh. analog flipflops in Ltspice</t>
  </si>
  <si>
    <t>LTspice project: binary weighted summation DAC, NoB=8</t>
  </si>
  <si>
    <t>Further project ideas:</t>
  </si>
  <si>
    <t>study ESS2 pp. 12+13 =&gt; PTF(s),QTF(s)  =&gt;  PTF(z), QTF(z)</t>
  </si>
  <si>
    <t>study ESS2 pp. 14+15 =&gt; ADC + DAC beh. models</t>
  </si>
  <si>
    <t>study ESS2 pp. 15 =&gt; PWM</t>
  </si>
  <si>
    <t>15</t>
  </si>
  <si>
    <t>17</t>
  </si>
  <si>
    <t>study ESS2 pp. 16-17, Closed Loop =&gt; STF + NTF</t>
  </si>
  <si>
    <t>13</t>
  </si>
  <si>
    <t>Live @ Zoom</t>
  </si>
  <si>
    <t>black: LTspice modeling</t>
  </si>
  <si>
    <t>Reference solution files: ESS3_175_B4_DCDCbuck_LTspice-files.zip</t>
  </si>
  <si>
    <t>Criteria: Monoton., DNL, INL, SNR, SFDR, THD, SINAD, ENOB</t>
  </si>
  <si>
    <t>11:00 -11:30h</t>
  </si>
  <si>
    <t>11:00 - 11:30h</t>
  </si>
  <si>
    <t>9:45 - 11:00h</t>
  </si>
  <si>
    <t>ADA3_010e</t>
  </si>
  <si>
    <t>ADA3_020e</t>
  </si>
  <si>
    <t>2</t>
  </si>
  <si>
    <t>A/D conversion as two-dimensional process</t>
  </si>
  <si>
    <t>3</t>
  </si>
  <si>
    <t>ADA3_030e</t>
  </si>
  <si>
    <t>4</t>
  </si>
  <si>
    <t>5</t>
  </si>
  <si>
    <t>Changing Data Rates</t>
  </si>
  <si>
    <t>Anti-Aliasing (AA) Filters</t>
  </si>
  <si>
    <t>A/D Conversion Topologies</t>
  </si>
  <si>
    <t>Sampling Analog Waveforms</t>
  </si>
  <si>
    <t>ADA3_040e</t>
  </si>
  <si>
    <t>ADA3_050e</t>
  </si>
  <si>
    <t>ADA4_010e</t>
  </si>
  <si>
    <t>ADA4_020e</t>
  </si>
  <si>
    <t>ADA4_030e</t>
  </si>
  <si>
    <t>ADC behavioral modeling</t>
  </si>
  <si>
    <t>DAC behavioral modeling</t>
  </si>
  <si>
    <t>ADA4_040e</t>
  </si>
  <si>
    <t>Quantization behavioral modeling</t>
  </si>
  <si>
    <t>ADA4_050e</t>
  </si>
  <si>
    <t>Linear System behavioral modeling</t>
  </si>
  <si>
    <t xml:space="preserve">              NoB = Number of Bits, here: input</t>
  </si>
  <si>
    <t>Getting started with testbench tb_ada</t>
  </si>
  <si>
    <t>6.1.1</t>
  </si>
  <si>
    <t>ADA4_060e</t>
  </si>
  <si>
    <t>6.1.2</t>
  </si>
  <si>
    <t>ADA4_070e</t>
  </si>
  <si>
    <t>6.1.3</t>
  </si>
  <si>
    <t>ADA4_080e</t>
  </si>
  <si>
    <t>6.1.4</t>
  </si>
  <si>
    <t>Working with DFT and Matlab's FFT</t>
  </si>
  <si>
    <t>&lt;proceed with practical stuff&gt;</t>
  </si>
  <si>
    <t>Computing qualitiy criteria with Matlab</t>
  </si>
  <si>
    <t>ADA4_090e</t>
  </si>
  <si>
    <t>6.2</t>
  </si>
  <si>
    <t>Explain DAC function f_dac</t>
  </si>
  <si>
    <t>Explain ADC function f_adc</t>
  </si>
  <si>
    <t>Using window functions</t>
  </si>
  <si>
    <t>ADA4_100e</t>
  </si>
  <si>
    <t>LTspice proj.: equally weighted sum. (Flash-) DAC, NOL=9</t>
  </si>
  <si>
    <t>ADA5_010e</t>
  </si>
  <si>
    <t>ADA5_020e</t>
  </si>
  <si>
    <t>ADA5_030e</t>
  </si>
  <si>
    <t>ADA5_040e</t>
  </si>
  <si>
    <t>black: Matlab modeling</t>
  </si>
  <si>
    <t>LTspice project: Flash ADC, NOL=9</t>
  </si>
  <si>
    <t xml:space="preserve">              NoL = Number of Levels, here: output</t>
  </si>
  <si>
    <t xml:space="preserve">              NoL = Number of Levels (8 input bits, therm. code)</t>
  </si>
  <si>
    <t xml:space="preserve">Use devices with tolerance, </t>
  </si>
  <si>
    <t xml:space="preserve">              compute quality criteria with Matlab code</t>
  </si>
  <si>
    <t>Finish project, write report</t>
  </si>
  <si>
    <t xml:space="preserve">       + affirmation: own work // international paper format</t>
  </si>
  <si>
    <t>5.1</t>
  </si>
  <si>
    <t>Static signal conversion</t>
  </si>
  <si>
    <t>Fundamentals on handling dynamic signals</t>
  </si>
  <si>
    <t>5.2</t>
  </si>
  <si>
    <t>5.3</t>
  </si>
  <si>
    <t>Budgeting noise sources</t>
  </si>
  <si>
    <t>&lt;freestyle @ home&gt;</t>
  </si>
  <si>
    <t>black: project @ home * duty</t>
  </si>
  <si>
    <t>black: project @ home * freestyle</t>
  </si>
  <si>
    <t>Multi-bit best-case SNR</t>
  </si>
  <si>
    <t>Single-bit best-case SNR</t>
  </si>
  <si>
    <t>ADA5_060e</t>
  </si>
  <si>
    <t>5.4.1.1</t>
  </si>
  <si>
    <t>5.4.3.3</t>
  </si>
  <si>
    <t>Eq-reduction by simple oversampling</t>
  </si>
  <si>
    <t>ADA5_050e</t>
  </si>
  <si>
    <t>5.4.3.4</t>
  </si>
  <si>
    <t>Eq-reduction by noise-shaping (Delta-Sigma modulation)</t>
  </si>
  <si>
    <t>Quantization noise power of ADC-samples</t>
  </si>
  <si>
    <t>ADA5_080e</t>
  </si>
  <si>
    <t>ADA5_070e</t>
  </si>
  <si>
    <t>ADA5_062e</t>
  </si>
  <si>
    <t>5.4.1.2</t>
  </si>
  <si>
    <t>5.4.2</t>
  </si>
  <si>
    <t>SNR and NoB in data sheets</t>
  </si>
  <si>
    <t>ADA5_090e</t>
  </si>
  <si>
    <t>https://hps.hs-regensburg.de/~scm39115/homepage/education/labs/Lab_ElectronicBoards/Lab_ElectronicBoards.htm</t>
  </si>
  <si>
    <t>https://hps.hs-regensburg.de/~scm39115/homepage/education/labs/Lab_ElectronicBoards/GettingStarted_with_ADA_Board.pdf</t>
  </si>
  <si>
    <t>Nachbau der Praktikumsversuche:</t>
  </si>
  <si>
    <t>ADA5_100e</t>
  </si>
  <si>
    <t>Sampling (Track &amp; Hold) noise</t>
  </si>
  <si>
    <t>Pink (1/f) noise</t>
  </si>
  <si>
    <t>ADA5_110e</t>
  </si>
  <si>
    <t>5.8.4</t>
  </si>
  <si>
    <t>5.4.9.1</t>
  </si>
  <si>
    <t>5.4.9.2</t>
  </si>
  <si>
    <t>ADA5_120e</t>
  </si>
  <si>
    <t>5.4.9.3</t>
  </si>
  <si>
    <t>Current noise</t>
  </si>
  <si>
    <t>Johnson = thermal noise</t>
  </si>
  <si>
    <t>10:00 - 10:15h</t>
  </si>
  <si>
    <t>10:15 -10:30h</t>
  </si>
  <si>
    <t>10:30 - 10:45h</t>
  </si>
  <si>
    <t>11:00 - 11:15h</t>
  </si>
  <si>
    <t>Discussion of tb_ada.m and tb_characterize.m: window functions</t>
  </si>
  <si>
    <t>ADA4_102e</t>
  </si>
  <si>
    <t xml:space="preserve">11:30-11:45h </t>
  </si>
  <si>
    <t>10:45 - 11:00h</t>
  </si>
  <si>
    <t>Studienarbeit_generelle_Information</t>
  </si>
  <si>
    <t>ADA6_010d</t>
  </si>
  <si>
    <t>ADA6_020d</t>
  </si>
  <si>
    <t>Kür-Thema-Möglichkeit Delta-Sigma-Modulator</t>
  </si>
  <si>
    <t>Kür-Thema-Möglichkeit Dynamic Element Matching</t>
  </si>
  <si>
    <t>ADA6_030d</t>
  </si>
  <si>
    <t>ADAx_010d</t>
  </si>
  <si>
    <t>Prüfen unter Corona-Bedingungen, Weg -&gt; S118</t>
  </si>
  <si>
    <t>ADAx_020d</t>
  </si>
  <si>
    <t>Prüfungsinhalte -&gt; siehe Modulhandbuch</t>
  </si>
  <si>
    <t>12:15-12:45h</t>
  </si>
  <si>
    <t>ADAx_022d</t>
  </si>
  <si>
    <t>ADAx_030d</t>
  </si>
  <si>
    <t>Zugang zum Prüfungsaruam und Prüfungsablauf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</si>
</sst>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8" tint="-0.249977111117893"/>
      <name val="Calibri"/>
      <family val="2"/>
    </font>
    <font>
      <sz val="11"/>
      <color theme="9" tint="-0.499984740745262"/>
      <name val="Calibri"/>
      <family val="2"/>
      <scheme val="minor"/>
    </font>
    <font>
      <sz val="11"/>
      <name val="Calibri"/>
      <family val="2"/>
    </font>
    <font>
      <sz val="11"/>
      <color theme="9" tint="-0.499984740745262"/>
      <name val="Calibri"/>
      <family val="2"/>
    </font>
    <font>
      <sz val="11"/>
      <color theme="9" tint="-0.249977111117893"/>
      <name val="Calibri"/>
      <family val="2"/>
    </font>
    <font>
      <sz val="11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0" xfId="0" applyAlignment="1"/>
    <xf numFmtId="14" fontId="0" fillId="0" borderId="0" xfId="0" quotePrefix="1" applyNumberFormat="1" applyAlignment="1">
      <alignment horizontal="center"/>
    </xf>
    <xf numFmtId="0" fontId="4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14" fontId="6" fillId="0" borderId="0" xfId="0" quotePrefix="1" applyNumberFormat="1" applyFont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quotePrefix="1" applyNumberFormat="1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2" xfId="0" quotePrefix="1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6" fillId="0" borderId="0" xfId="0" applyFont="1"/>
    <xf numFmtId="0" fontId="6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5" fontId="0" fillId="0" borderId="0" xfId="0" applyNumberFormat="1" applyAlignment="1">
      <alignment horizontal="center"/>
    </xf>
    <xf numFmtId="45" fontId="0" fillId="0" borderId="0" xfId="0" applyNumberFormat="1" applyAlignment="1">
      <alignment horizontal="left"/>
    </xf>
    <xf numFmtId="45" fontId="1" fillId="0" borderId="0" xfId="0" applyNumberFormat="1" applyFont="1" applyAlignment="1">
      <alignment horizontal="center"/>
    </xf>
    <xf numFmtId="45" fontId="5" fillId="0" borderId="0" xfId="0" applyNumberFormat="1" applyFont="1" applyAlignment="1">
      <alignment horizontal="center"/>
    </xf>
    <xf numFmtId="45" fontId="6" fillId="0" borderId="0" xfId="0" applyNumberFormat="1" applyFont="1" applyAlignment="1">
      <alignment horizontal="center"/>
    </xf>
    <xf numFmtId="45" fontId="6" fillId="0" borderId="0" xfId="0" applyNumberFormat="1" applyFont="1" applyBorder="1" applyAlignment="1">
      <alignment horizontal="center"/>
    </xf>
    <xf numFmtId="45" fontId="6" fillId="0" borderId="2" xfId="0" applyNumberFormat="1" applyFont="1" applyBorder="1" applyAlignment="1">
      <alignment horizontal="center"/>
    </xf>
    <xf numFmtId="45" fontId="5" fillId="0" borderId="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45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0" borderId="0" xfId="0" applyFont="1" applyBorder="1"/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45" fontId="6" fillId="0" borderId="2" xfId="0" applyNumberFormat="1" applyFont="1" applyBorder="1" applyAlignment="1">
      <alignment horizontal="center"/>
    </xf>
    <xf numFmtId="4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" fontId="9" fillId="0" borderId="3" xfId="0" quotePrefix="1" applyNumberFormat="1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5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0" fontId="9" fillId="0" borderId="3" xfId="0" applyFont="1" applyBorder="1"/>
    <xf numFmtId="14" fontId="3" fillId="0" borderId="0" xfId="0" applyNumberFormat="1" applyFont="1" applyAlignment="1">
      <alignment horizontal="center"/>
    </xf>
    <xf numFmtId="16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4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3" fillId="0" borderId="0" xfId="0" applyFon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4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14" fontId="3" fillId="0" borderId="0" xfId="0" quotePrefix="1" applyNumberFormat="1" applyFont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4" fontId="3" fillId="0" borderId="0" xfId="0" quotePrefix="1" applyNumberFormat="1" applyFont="1" applyBorder="1" applyAlignment="1">
      <alignment horizontal="center"/>
    </xf>
    <xf numFmtId="4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4" fontId="3" fillId="0" borderId="1" xfId="0" quotePrefix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3" xfId="0" quotePrefix="1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5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0" borderId="3" xfId="0" applyFont="1" applyBorder="1"/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45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14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45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/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0" borderId="4" xfId="0" applyFont="1" applyBorder="1"/>
    <xf numFmtId="45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0" xfId="0" quotePrefix="1" applyFont="1" applyFill="1" applyBorder="1" applyAlignment="1">
      <alignment horizontal="center"/>
    </xf>
    <xf numFmtId="4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45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2" xfId="0" applyFont="1" applyBorder="1"/>
    <xf numFmtId="14" fontId="6" fillId="0" borderId="0" xfId="0" quotePrefix="1" applyNumberFormat="1" applyFont="1" applyFill="1" applyAlignment="1">
      <alignment horizontal="center"/>
    </xf>
    <xf numFmtId="14" fontId="6" fillId="0" borderId="0" xfId="0" quotePrefix="1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45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4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4" fontId="1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4" fontId="3" fillId="0" borderId="3" xfId="0" quotePrefix="1" applyNumberFormat="1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45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13" fillId="0" borderId="3" xfId="0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45" fontId="0" fillId="0" borderId="2" xfId="0" applyNumberFormat="1" applyBorder="1"/>
    <xf numFmtId="0" fontId="0" fillId="2" borderId="2" xfId="0" applyFill="1" applyBorder="1" applyAlignment="1">
      <alignment horizontal="center"/>
    </xf>
    <xf numFmtId="14" fontId="14" fillId="0" borderId="4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14" fontId="14" fillId="0" borderId="4" xfId="0" quotePrefix="1" applyNumberFormat="1" applyFont="1" applyFill="1" applyBorder="1" applyAlignment="1">
      <alignment horizontal="center"/>
    </xf>
    <xf numFmtId="0" fontId="14" fillId="0" borderId="4" xfId="0" quotePrefix="1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45" fontId="14" fillId="0" borderId="4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right"/>
    </xf>
    <xf numFmtId="0" fontId="14" fillId="0" borderId="4" xfId="0" applyFont="1" applyFill="1" applyBorder="1"/>
    <xf numFmtId="0" fontId="6" fillId="2" borderId="2" xfId="0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10" fillId="0" borderId="4" xfId="0" quotePrefix="1" applyFont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0" fontId="6" fillId="0" borderId="4" xfId="0" applyFont="1" applyBorder="1"/>
    <xf numFmtId="0" fontId="13" fillId="0" borderId="0" xfId="0" applyFont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0" fontId="13" fillId="0" borderId="0" xfId="0" applyFont="1" applyBorder="1"/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14" fontId="6" fillId="0" borderId="0" xfId="0" quotePrefix="1" applyNumberFormat="1" applyFont="1" applyAlignment="1">
      <alignment horizontal="center"/>
    </xf>
    <xf numFmtId="16" fontId="6" fillId="0" borderId="0" xfId="0" quotePrefix="1" applyNumberFormat="1" applyFont="1" applyAlignment="1">
      <alignment horizontal="center"/>
    </xf>
    <xf numFmtId="45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45" fontId="5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Border="1"/>
    <xf numFmtId="0" fontId="13" fillId="2" borderId="0" xfId="0" applyFont="1" applyFill="1" applyBorder="1" applyAlignment="1">
      <alignment horizontal="right"/>
    </xf>
    <xf numFmtId="16" fontId="13" fillId="0" borderId="0" xfId="0" quotePrefix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/>
    <xf numFmtId="45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45" fontId="6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45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45" fontId="6" fillId="0" borderId="0" xfId="0" quotePrefix="1" applyNumberFormat="1" applyFont="1" applyAlignment="1">
      <alignment horizontal="center"/>
    </xf>
    <xf numFmtId="0" fontId="7" fillId="0" borderId="0" xfId="0" applyFont="1"/>
    <xf numFmtId="0" fontId="16" fillId="0" borderId="0" xfId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45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7" fillId="2" borderId="0" xfId="0" applyFont="1" applyFill="1" applyAlignment="1">
      <alignment horizontal="center"/>
    </xf>
    <xf numFmtId="0" fontId="17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file size vs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'ESS list of videos'!$I$8:$I$201</c:f>
              <c:strCache>
                <c:ptCount val="189"/>
                <c:pt idx="0">
                  <c:v>00:07</c:v>
                </c:pt>
                <c:pt idx="1">
                  <c:v>00:06</c:v>
                </c:pt>
                <c:pt idx="2">
                  <c:v>17:44</c:v>
                </c:pt>
                <c:pt idx="3">
                  <c:v>17:57</c:v>
                </c:pt>
                <c:pt idx="4">
                  <c:v>14:53</c:v>
                </c:pt>
                <c:pt idx="5">
                  <c:v>02:57</c:v>
                </c:pt>
                <c:pt idx="6">
                  <c:v>15:38</c:v>
                </c:pt>
                <c:pt idx="7">
                  <c:v>04:31</c:v>
                </c:pt>
                <c:pt idx="8">
                  <c:v>01:02</c:v>
                </c:pt>
                <c:pt idx="9">
                  <c:v>39:01</c:v>
                </c:pt>
                <c:pt idx="10">
                  <c:v>07:25</c:v>
                </c:pt>
                <c:pt idx="11">
                  <c:v>11:58</c:v>
                </c:pt>
                <c:pt idx="12">
                  <c:v>12:28</c:v>
                </c:pt>
                <c:pt idx="13">
                  <c:v>04:28</c:v>
                </c:pt>
                <c:pt idx="14">
                  <c:v>07:01</c:v>
                </c:pt>
                <c:pt idx="15">
                  <c:v>00:21</c:v>
                </c:pt>
                <c:pt idx="16">
                  <c:v>36:19</c:v>
                </c:pt>
                <c:pt idx="17">
                  <c:v>06:32</c:v>
                </c:pt>
                <c:pt idx="18">
                  <c:v>03:28</c:v>
                </c:pt>
                <c:pt idx="19">
                  <c:v>15:57</c:v>
                </c:pt>
                <c:pt idx="20">
                  <c:v>07:22</c:v>
                </c:pt>
                <c:pt idx="21">
                  <c:v>04:52</c:v>
                </c:pt>
                <c:pt idx="22">
                  <c:v>02:29</c:v>
                </c:pt>
                <c:pt idx="23">
                  <c:v>05:28</c:v>
                </c:pt>
                <c:pt idx="24">
                  <c:v>46:08</c:v>
                </c:pt>
                <c:pt idx="25">
                  <c:v>09:30</c:v>
                </c:pt>
                <c:pt idx="26">
                  <c:v>06:24</c:v>
                </c:pt>
                <c:pt idx="27">
                  <c:v>11:06</c:v>
                </c:pt>
                <c:pt idx="29">
                  <c:v>27:00</c:v>
                </c:pt>
                <c:pt idx="30">
                  <c:v>08:08</c:v>
                </c:pt>
                <c:pt idx="31">
                  <c:v>23:08</c:v>
                </c:pt>
                <c:pt idx="32">
                  <c:v>16:05</c:v>
                </c:pt>
                <c:pt idx="33">
                  <c:v>04:47</c:v>
                </c:pt>
                <c:pt idx="34">
                  <c:v>10:57</c:v>
                </c:pt>
                <c:pt idx="36">
                  <c:v>47:21</c:v>
                </c:pt>
                <c:pt idx="37">
                  <c:v>06:32</c:v>
                </c:pt>
                <c:pt idx="38">
                  <c:v>05:46</c:v>
                </c:pt>
                <c:pt idx="39">
                  <c:v>06:56</c:v>
                </c:pt>
                <c:pt idx="40">
                  <c:v>06:52</c:v>
                </c:pt>
                <c:pt idx="41">
                  <c:v>26:06</c:v>
                </c:pt>
                <c:pt idx="42">
                  <c:v>10:52</c:v>
                </c:pt>
                <c:pt idx="43">
                  <c:v>31:38</c:v>
                </c:pt>
                <c:pt idx="44">
                  <c:v>04:45</c:v>
                </c:pt>
                <c:pt idx="45">
                  <c:v>03:33</c:v>
                </c:pt>
                <c:pt idx="47">
                  <c:v>39:56</c:v>
                </c:pt>
                <c:pt idx="49">
                  <c:v>04:20</c:v>
                </c:pt>
                <c:pt idx="50">
                  <c:v>12:27</c:v>
                </c:pt>
                <c:pt idx="51">
                  <c:v>15:27</c:v>
                </c:pt>
                <c:pt idx="53">
                  <c:v>32:14</c:v>
                </c:pt>
                <c:pt idx="54">
                  <c:v>08:58</c:v>
                </c:pt>
                <c:pt idx="55">
                  <c:v>04:53</c:v>
                </c:pt>
                <c:pt idx="56">
                  <c:v>11:01</c:v>
                </c:pt>
                <c:pt idx="58">
                  <c:v>24:52</c:v>
                </c:pt>
                <c:pt idx="59">
                  <c:v>12:55</c:v>
                </c:pt>
                <c:pt idx="60">
                  <c:v>07:19</c:v>
                </c:pt>
                <c:pt idx="62">
                  <c:v>20:14</c:v>
                </c:pt>
                <c:pt idx="63">
                  <c:v>08:58</c:v>
                </c:pt>
                <c:pt idx="64">
                  <c:v>07:48</c:v>
                </c:pt>
                <c:pt idx="65">
                  <c:v>07:22</c:v>
                </c:pt>
                <c:pt idx="66">
                  <c:v>03:00</c:v>
                </c:pt>
                <c:pt idx="69">
                  <c:v>27:08</c:v>
                </c:pt>
                <c:pt idx="71">
                  <c:v>03:33</c:v>
                </c:pt>
                <c:pt idx="72">
                  <c:v>20:14</c:v>
                </c:pt>
                <c:pt idx="74">
                  <c:v>23:47</c:v>
                </c:pt>
                <c:pt idx="75">
                  <c:v>17:11</c:v>
                </c:pt>
                <c:pt idx="76">
                  <c:v>07:37</c:v>
                </c:pt>
                <c:pt idx="77">
                  <c:v>02:28</c:v>
                </c:pt>
                <c:pt idx="78">
                  <c:v>07:38</c:v>
                </c:pt>
                <c:pt idx="79">
                  <c:v>02:58</c:v>
                </c:pt>
                <c:pt idx="82">
                  <c:v>37:52</c:v>
                </c:pt>
                <c:pt idx="83">
                  <c:v>03:35</c:v>
                </c:pt>
                <c:pt idx="84">
                  <c:v>10:01</c:v>
                </c:pt>
                <c:pt idx="85">
                  <c:v>13:31</c:v>
                </c:pt>
                <c:pt idx="87">
                  <c:v>27:07</c:v>
                </c:pt>
                <c:pt idx="88">
                  <c:v>22:38</c:v>
                </c:pt>
                <c:pt idx="89">
                  <c:v>07:44</c:v>
                </c:pt>
                <c:pt idx="90">
                  <c:v>05:57</c:v>
                </c:pt>
                <c:pt idx="91">
                  <c:v>11:26</c:v>
                </c:pt>
                <c:pt idx="92">
                  <c:v>08:17</c:v>
                </c:pt>
                <c:pt idx="93">
                  <c:v>12:39</c:v>
                </c:pt>
                <c:pt idx="95">
                  <c:v>14:43</c:v>
                </c:pt>
                <c:pt idx="97">
                  <c:v>23:24</c:v>
                </c:pt>
                <c:pt idx="98">
                  <c:v>09:15</c:v>
                </c:pt>
                <c:pt idx="99">
                  <c:v>08:11</c:v>
                </c:pt>
                <c:pt idx="100">
                  <c:v>04:10</c:v>
                </c:pt>
                <c:pt idx="101">
                  <c:v>01:45</c:v>
                </c:pt>
                <c:pt idx="104">
                  <c:v>23:21</c:v>
                </c:pt>
                <c:pt idx="105">
                  <c:v>-</c:v>
                </c:pt>
                <c:pt idx="106">
                  <c:v>-</c:v>
                </c:pt>
                <c:pt idx="107">
                  <c:v>-</c:v>
                </c:pt>
                <c:pt idx="108">
                  <c:v>-</c:v>
                </c:pt>
                <c:pt idx="109">
                  <c:v>-</c:v>
                </c:pt>
                <c:pt idx="110">
                  <c:v>-</c:v>
                </c:pt>
                <c:pt idx="112">
                  <c:v>00:00</c:v>
                </c:pt>
                <c:pt idx="113">
                  <c:v>04:12</c:v>
                </c:pt>
                <c:pt idx="114">
                  <c:v>18:24</c:v>
                </c:pt>
                <c:pt idx="115">
                  <c:v>11:39</c:v>
                </c:pt>
                <c:pt idx="118">
                  <c:v>34:15</c:v>
                </c:pt>
                <c:pt idx="119">
                  <c:v>-</c:v>
                </c:pt>
                <c:pt idx="120">
                  <c:v>-</c:v>
                </c:pt>
                <c:pt idx="123">
                  <c:v>14:43</c:v>
                </c:pt>
                <c:pt idx="125">
                  <c:v>14:43</c:v>
                </c:pt>
                <c:pt idx="126">
                  <c:v>05:31</c:v>
                </c:pt>
                <c:pt idx="127">
                  <c:v>04:02</c:v>
                </c:pt>
                <c:pt idx="128">
                  <c:v>02:30</c:v>
                </c:pt>
                <c:pt idx="129">
                  <c:v>13:53</c:v>
                </c:pt>
                <c:pt idx="130">
                  <c:v>05:09</c:v>
                </c:pt>
                <c:pt idx="131">
                  <c:v>06:37</c:v>
                </c:pt>
                <c:pt idx="133">
                  <c:v>37:42</c:v>
                </c:pt>
                <c:pt idx="134">
                  <c:v>-</c:v>
                </c:pt>
                <c:pt idx="135">
                  <c:v>-</c:v>
                </c:pt>
                <c:pt idx="136">
                  <c:v>-</c:v>
                </c:pt>
                <c:pt idx="137">
                  <c:v>-</c:v>
                </c:pt>
                <c:pt idx="138">
                  <c:v>-</c:v>
                </c:pt>
                <c:pt idx="139">
                  <c:v>-</c:v>
                </c:pt>
                <c:pt idx="140">
                  <c:v>-</c:v>
                </c:pt>
                <c:pt idx="142">
                  <c:v>00:00</c:v>
                </c:pt>
                <c:pt idx="143">
                  <c:v>09:48</c:v>
                </c:pt>
                <c:pt idx="144">
                  <c:v>08:16</c:v>
                </c:pt>
                <c:pt idx="145">
                  <c:v>03:46</c:v>
                </c:pt>
                <c:pt idx="146">
                  <c:v>00:58</c:v>
                </c:pt>
                <c:pt idx="148">
                  <c:v>22:48</c:v>
                </c:pt>
                <c:pt idx="149">
                  <c:v>-</c:v>
                </c:pt>
                <c:pt idx="150">
                  <c:v>-</c:v>
                </c:pt>
                <c:pt idx="151">
                  <c:v>-</c:v>
                </c:pt>
                <c:pt idx="152">
                  <c:v>-</c:v>
                </c:pt>
                <c:pt idx="153">
                  <c:v>-</c:v>
                </c:pt>
                <c:pt idx="154">
                  <c:v>-</c:v>
                </c:pt>
                <c:pt idx="155">
                  <c:v>-</c:v>
                </c:pt>
                <c:pt idx="157">
                  <c:v>00:00</c:v>
                </c:pt>
                <c:pt idx="158">
                  <c:v>09:05</c:v>
                </c:pt>
                <c:pt idx="159">
                  <c:v>05:45</c:v>
                </c:pt>
                <c:pt idx="160">
                  <c:v>04:08</c:v>
                </c:pt>
                <c:pt idx="162">
                  <c:v>03:15</c:v>
                </c:pt>
                <c:pt idx="163">
                  <c:v>19:31</c:v>
                </c:pt>
                <c:pt idx="167">
                  <c:v>41:44</c:v>
                </c:pt>
                <c:pt idx="171">
                  <c:v>-</c:v>
                </c:pt>
                <c:pt idx="172">
                  <c:v>-</c:v>
                </c:pt>
                <c:pt idx="173">
                  <c:v>-</c:v>
                </c:pt>
                <c:pt idx="174">
                  <c:v>-</c:v>
                </c:pt>
                <c:pt idx="176">
                  <c:v>00:00</c:v>
                </c:pt>
                <c:pt idx="177">
                  <c:v>15:00</c:v>
                </c:pt>
                <c:pt idx="178">
                  <c:v>04:40</c:v>
                </c:pt>
                <c:pt idx="180">
                  <c:v>19:40</c:v>
                </c:pt>
                <c:pt idx="183">
                  <c:v>-</c:v>
                </c:pt>
                <c:pt idx="184">
                  <c:v>-</c:v>
                </c:pt>
                <c:pt idx="185">
                  <c:v>-</c:v>
                </c:pt>
                <c:pt idx="186">
                  <c:v>-</c:v>
                </c:pt>
                <c:pt idx="188">
                  <c:v>00:00</c:v>
                </c:pt>
              </c:strCache>
            </c:strRef>
          </c:xVal>
          <c:yVal>
            <c:numRef>
              <c:f>'ESS list of videos'!$J$8:$J$201</c:f>
              <c:numCache>
                <c:formatCode>General</c:formatCode>
                <c:ptCount val="194"/>
                <c:pt idx="0">
                  <c:v>1543</c:v>
                </c:pt>
                <c:pt idx="1">
                  <c:v>1421</c:v>
                </c:pt>
                <c:pt idx="2">
                  <c:v>28001</c:v>
                </c:pt>
                <c:pt idx="3">
                  <c:v>30965</c:v>
                </c:pt>
                <c:pt idx="4">
                  <c:v>24504</c:v>
                </c:pt>
                <c:pt idx="5">
                  <c:v>3162</c:v>
                </c:pt>
                <c:pt idx="6">
                  <c:v>19264</c:v>
                </c:pt>
                <c:pt idx="7">
                  <c:v>5893</c:v>
                </c:pt>
                <c:pt idx="8">
                  <c:v>1213</c:v>
                </c:pt>
                <c:pt idx="9">
                  <c:v>54036</c:v>
                </c:pt>
                <c:pt idx="10">
                  <c:v>8946</c:v>
                </c:pt>
                <c:pt idx="11">
                  <c:v>17168</c:v>
                </c:pt>
                <c:pt idx="12">
                  <c:v>17305</c:v>
                </c:pt>
                <c:pt idx="13">
                  <c:v>5282</c:v>
                </c:pt>
                <c:pt idx="14">
                  <c:v>19692</c:v>
                </c:pt>
                <c:pt idx="15">
                  <c:v>1922</c:v>
                </c:pt>
                <c:pt idx="16">
                  <c:v>70315</c:v>
                </c:pt>
                <c:pt idx="17">
                  <c:v>8707</c:v>
                </c:pt>
                <c:pt idx="18">
                  <c:v>4252</c:v>
                </c:pt>
                <c:pt idx="19">
                  <c:v>21649</c:v>
                </c:pt>
                <c:pt idx="20">
                  <c:v>7433</c:v>
                </c:pt>
                <c:pt idx="21">
                  <c:v>5195</c:v>
                </c:pt>
                <c:pt idx="22">
                  <c:v>14205</c:v>
                </c:pt>
                <c:pt idx="23">
                  <c:v>10815</c:v>
                </c:pt>
                <c:pt idx="24">
                  <c:v>72256</c:v>
                </c:pt>
                <c:pt idx="25">
                  <c:v>8730</c:v>
                </c:pt>
                <c:pt idx="26">
                  <c:v>5843</c:v>
                </c:pt>
                <c:pt idx="27">
                  <c:v>9589</c:v>
                </c:pt>
                <c:pt idx="29">
                  <c:v>24162</c:v>
                </c:pt>
                <c:pt idx="30">
                  <c:v>7493</c:v>
                </c:pt>
                <c:pt idx="31">
                  <c:v>44718</c:v>
                </c:pt>
                <c:pt idx="32">
                  <c:v>16459</c:v>
                </c:pt>
                <c:pt idx="33">
                  <c:v>6464</c:v>
                </c:pt>
                <c:pt idx="34">
                  <c:v>12456</c:v>
                </c:pt>
                <c:pt idx="36">
                  <c:v>68670</c:v>
                </c:pt>
                <c:pt idx="37">
                  <c:v>6391</c:v>
                </c:pt>
                <c:pt idx="38">
                  <c:v>4983</c:v>
                </c:pt>
                <c:pt idx="39">
                  <c:v>5565</c:v>
                </c:pt>
                <c:pt idx="40">
                  <c:v>5872</c:v>
                </c:pt>
                <c:pt idx="41">
                  <c:v>22811</c:v>
                </c:pt>
                <c:pt idx="42">
                  <c:v>16785</c:v>
                </c:pt>
                <c:pt idx="43">
                  <c:v>42179</c:v>
                </c:pt>
                <c:pt idx="44">
                  <c:v>7259</c:v>
                </c:pt>
                <c:pt idx="45">
                  <c:v>4257</c:v>
                </c:pt>
                <c:pt idx="47">
                  <c:v>53695</c:v>
                </c:pt>
                <c:pt idx="49">
                  <c:v>3714</c:v>
                </c:pt>
                <c:pt idx="50">
                  <c:v>20882</c:v>
                </c:pt>
                <c:pt idx="51">
                  <c:v>17486</c:v>
                </c:pt>
                <c:pt idx="53">
                  <c:v>42082</c:v>
                </c:pt>
                <c:pt idx="54">
                  <c:v>9164</c:v>
                </c:pt>
                <c:pt idx="55">
                  <c:v>6557</c:v>
                </c:pt>
                <c:pt idx="56">
                  <c:v>19804</c:v>
                </c:pt>
                <c:pt idx="58">
                  <c:v>35525</c:v>
                </c:pt>
                <c:pt idx="59">
                  <c:v>12210</c:v>
                </c:pt>
                <c:pt idx="60">
                  <c:v>5957</c:v>
                </c:pt>
                <c:pt idx="62">
                  <c:v>18167</c:v>
                </c:pt>
                <c:pt idx="63">
                  <c:v>9164</c:v>
                </c:pt>
                <c:pt idx="64">
                  <c:v>10240</c:v>
                </c:pt>
                <c:pt idx="65">
                  <c:v>11512</c:v>
                </c:pt>
                <c:pt idx="66">
                  <c:v>5450</c:v>
                </c:pt>
                <c:pt idx="69">
                  <c:v>36366</c:v>
                </c:pt>
                <c:pt idx="71">
                  <c:v>3147</c:v>
                </c:pt>
                <c:pt idx="72">
                  <c:v>18860</c:v>
                </c:pt>
                <c:pt idx="74">
                  <c:v>22007</c:v>
                </c:pt>
                <c:pt idx="75">
                  <c:v>19393</c:v>
                </c:pt>
                <c:pt idx="76">
                  <c:v>14766</c:v>
                </c:pt>
                <c:pt idx="77">
                  <c:v>4714</c:v>
                </c:pt>
                <c:pt idx="78">
                  <c:v>11882</c:v>
                </c:pt>
                <c:pt idx="79">
                  <c:v>5099</c:v>
                </c:pt>
                <c:pt idx="82">
                  <c:v>55854</c:v>
                </c:pt>
                <c:pt idx="83">
                  <c:v>2591</c:v>
                </c:pt>
                <c:pt idx="84">
                  <c:v>9564</c:v>
                </c:pt>
                <c:pt idx="85">
                  <c:v>13409</c:v>
                </c:pt>
                <c:pt idx="87">
                  <c:v>25564</c:v>
                </c:pt>
                <c:pt idx="88">
                  <c:v>34812</c:v>
                </c:pt>
                <c:pt idx="89">
                  <c:v>12175</c:v>
                </c:pt>
                <c:pt idx="90">
                  <c:v>5172</c:v>
                </c:pt>
                <c:pt idx="91">
                  <c:v>16674</c:v>
                </c:pt>
                <c:pt idx="92">
                  <c:v>13341</c:v>
                </c:pt>
                <c:pt idx="93">
                  <c:v>19089</c:v>
                </c:pt>
                <c:pt idx="95">
                  <c:v>38041</c:v>
                </c:pt>
                <c:pt idx="97">
                  <c:v>139304</c:v>
                </c:pt>
                <c:pt idx="98">
                  <c:v>8254</c:v>
                </c:pt>
                <c:pt idx="99">
                  <c:v>7580</c:v>
                </c:pt>
                <c:pt idx="100">
                  <c:v>3736</c:v>
                </c:pt>
                <c:pt idx="101">
                  <c:v>1442</c:v>
                </c:pt>
                <c:pt idx="104">
                  <c:v>21012</c:v>
                </c:pt>
                <c:pt idx="105" formatCode="mm:ss">
                  <c:v>0</c:v>
                </c:pt>
                <c:pt idx="106" formatCode="mm:ss">
                  <c:v>0</c:v>
                </c:pt>
                <c:pt idx="107" formatCode="mm:ss">
                  <c:v>0</c:v>
                </c:pt>
                <c:pt idx="108" formatCode="mm:ss">
                  <c:v>0</c:v>
                </c:pt>
                <c:pt idx="109" formatCode="mm:ss">
                  <c:v>0</c:v>
                </c:pt>
                <c:pt idx="110" formatCode="mm:ss">
                  <c:v>0</c:v>
                </c:pt>
                <c:pt idx="112">
                  <c:v>0</c:v>
                </c:pt>
                <c:pt idx="113">
                  <c:v>3886</c:v>
                </c:pt>
                <c:pt idx="114">
                  <c:v>16411</c:v>
                </c:pt>
                <c:pt idx="115">
                  <c:v>10828</c:v>
                </c:pt>
                <c:pt idx="118">
                  <c:v>31125</c:v>
                </c:pt>
                <c:pt idx="119" formatCode="mm:ss">
                  <c:v>0</c:v>
                </c:pt>
                <c:pt idx="120" formatCode="mm:ss">
                  <c:v>0</c:v>
                </c:pt>
                <c:pt idx="123">
                  <c:v>38041</c:v>
                </c:pt>
                <c:pt idx="125">
                  <c:v>38041</c:v>
                </c:pt>
                <c:pt idx="126">
                  <c:v>6841</c:v>
                </c:pt>
                <c:pt idx="127">
                  <c:v>5353</c:v>
                </c:pt>
                <c:pt idx="128">
                  <c:v>3226</c:v>
                </c:pt>
                <c:pt idx="129">
                  <c:v>19689</c:v>
                </c:pt>
                <c:pt idx="130">
                  <c:v>4879</c:v>
                </c:pt>
                <c:pt idx="131">
                  <c:v>7314</c:v>
                </c:pt>
                <c:pt idx="133">
                  <c:v>47302</c:v>
                </c:pt>
                <c:pt idx="134" formatCode="mm:ss">
                  <c:v>0</c:v>
                </c:pt>
                <c:pt idx="135" formatCode="mm:ss">
                  <c:v>0</c:v>
                </c:pt>
                <c:pt idx="136" formatCode="mm:ss">
                  <c:v>0</c:v>
                </c:pt>
                <c:pt idx="137" formatCode="mm:ss">
                  <c:v>0</c:v>
                </c:pt>
                <c:pt idx="138" formatCode="mm:ss">
                  <c:v>0</c:v>
                </c:pt>
                <c:pt idx="139" formatCode="mm:ss">
                  <c:v>0</c:v>
                </c:pt>
                <c:pt idx="140" formatCode="mm:ss">
                  <c:v>0</c:v>
                </c:pt>
                <c:pt idx="142">
                  <c:v>0</c:v>
                </c:pt>
                <c:pt idx="143">
                  <c:v>13453</c:v>
                </c:pt>
                <c:pt idx="144">
                  <c:v>7910</c:v>
                </c:pt>
                <c:pt idx="145">
                  <c:v>3207</c:v>
                </c:pt>
                <c:pt idx="146">
                  <c:v>711</c:v>
                </c:pt>
                <c:pt idx="148">
                  <c:v>25281</c:v>
                </c:pt>
                <c:pt idx="149" formatCode="mm:ss">
                  <c:v>0</c:v>
                </c:pt>
                <c:pt idx="150" formatCode="mm:ss">
                  <c:v>0</c:v>
                </c:pt>
                <c:pt idx="151" formatCode="mm:ss">
                  <c:v>0</c:v>
                </c:pt>
                <c:pt idx="152" formatCode="mm:ss">
                  <c:v>0</c:v>
                </c:pt>
                <c:pt idx="153" formatCode="mm:ss">
                  <c:v>0</c:v>
                </c:pt>
                <c:pt idx="154" formatCode="mm:ss">
                  <c:v>0</c:v>
                </c:pt>
                <c:pt idx="155" formatCode="mm:ss">
                  <c:v>0</c:v>
                </c:pt>
                <c:pt idx="157">
                  <c:v>0</c:v>
                </c:pt>
                <c:pt idx="158">
                  <c:v>20016</c:v>
                </c:pt>
                <c:pt idx="159">
                  <c:v>13757</c:v>
                </c:pt>
                <c:pt idx="160">
                  <c:v>9996</c:v>
                </c:pt>
                <c:pt idx="162">
                  <c:v>6249</c:v>
                </c:pt>
                <c:pt idx="163">
                  <c:v>32159</c:v>
                </c:pt>
                <c:pt idx="167">
                  <c:v>82177</c:v>
                </c:pt>
                <c:pt idx="171" formatCode="mm:ss">
                  <c:v>0</c:v>
                </c:pt>
                <c:pt idx="172" formatCode="mm:ss">
                  <c:v>0</c:v>
                </c:pt>
                <c:pt idx="173" formatCode="mm:ss">
                  <c:v>0</c:v>
                </c:pt>
                <c:pt idx="174" formatCode="mm:ss">
                  <c:v>0</c:v>
                </c:pt>
                <c:pt idx="176">
                  <c:v>0</c:v>
                </c:pt>
                <c:pt idx="177">
                  <c:v>28086</c:v>
                </c:pt>
                <c:pt idx="178">
                  <c:v>8739</c:v>
                </c:pt>
                <c:pt idx="180">
                  <c:v>36825</c:v>
                </c:pt>
                <c:pt idx="183" formatCode="mm:ss">
                  <c:v>0</c:v>
                </c:pt>
                <c:pt idx="184" formatCode="mm:ss">
                  <c:v>0</c:v>
                </c:pt>
                <c:pt idx="185" formatCode="mm:ss">
                  <c:v>0</c:v>
                </c:pt>
                <c:pt idx="186" formatCode="mm:ss">
                  <c:v>0</c:v>
                </c:pt>
                <c:pt idx="18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90-47EC-A195-285A52B9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63312"/>
        <c:axId val="524063968"/>
      </c:scatterChart>
      <c:valAx>
        <c:axId val="52406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4063968"/>
        <c:crosses val="autoZero"/>
        <c:crossBetween val="midCat"/>
      </c:valAx>
      <c:valAx>
        <c:axId val="52406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406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15875</xdr:colOff>
      <xdr:row>47</xdr:row>
      <xdr:rowOff>31749</xdr:rowOff>
    </xdr:from>
    <xdr:to>
      <xdr:col>24</xdr:col>
      <xdr:colOff>381000</xdr:colOff>
      <xdr:row>66</xdr:row>
      <xdr:rowOff>114300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ps.hs-regensburg.de/~scm39115/homepage/education/labs/Lab_ElectronicBoards/GettingStarted_with_ADA_Board.pdf" TargetMode="External"/><Relationship Id="rId2" Type="http://schemas.openxmlformats.org/officeDocument/2006/relationships/hyperlink" Target="https://hps.hs-regensburg.de/~scm39115/homepage/education/labs/Lab_ElectronicBoards/Lab_ElectronicBoards.htm" TargetMode="External"/><Relationship Id="rId1" Type="http://schemas.openxmlformats.org/officeDocument/2006/relationships/hyperlink" Target="https://hps.hs-regensburg.de/~scm39115/homepage/education/labs/Lab_ElectronicBoards/GettingStarted_with_ADA_Board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ps.hs-regensburg.de/~scm39115/homepage/education/labs/Lab_ElectronicBoards/Lab_ElectronicBoard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7"/>
  <sheetViews>
    <sheetView tabSelected="1" workbookViewId="0">
      <pane ySplit="2400" topLeftCell="A19" activePane="bottomLeft"/>
      <selection activeCell="P10" sqref="P10"/>
      <selection pane="bottomLeft" activeCell="C191" sqref="C191"/>
    </sheetView>
  </sheetViews>
  <sheetFormatPr baseColWidth="10" defaultColWidth="8.7265625" defaultRowHeight="14.5" x14ac:dyDescent="0.35"/>
  <cols>
    <col min="1" max="1" width="11.81640625" style="1" customWidth="1"/>
    <col min="2" max="3" width="12.1796875" style="1" customWidth="1"/>
    <col min="4" max="4" width="11.81640625" style="1" customWidth="1"/>
    <col min="5" max="5" width="7.81640625" style="1" customWidth="1"/>
    <col min="6" max="6" width="1.7265625" style="1" customWidth="1"/>
    <col min="7" max="7" width="5.1796875" style="15" customWidth="1"/>
    <col min="8" max="8" width="1.26953125" style="15" customWidth="1"/>
    <col min="9" max="9" width="8.1796875" style="61" customWidth="1"/>
    <col min="10" max="10" width="6.81640625" style="5" customWidth="1"/>
    <col min="11" max="11" width="0.54296875" style="76" customWidth="1"/>
    <col min="12" max="12" width="53" customWidth="1"/>
    <col min="16" max="16" width="8.1796875" customWidth="1"/>
    <col min="17" max="17" width="1.54296875" customWidth="1"/>
  </cols>
  <sheetData>
    <row r="1" spans="1:13" ht="18.5" x14ac:dyDescent="0.45">
      <c r="A1" s="6" t="s">
        <v>46</v>
      </c>
      <c r="K1" s="18"/>
      <c r="L1" s="15"/>
    </row>
    <row r="2" spans="1:13" x14ac:dyDescent="0.35">
      <c r="A2" s="9" t="s">
        <v>39</v>
      </c>
      <c r="K2" s="18"/>
    </row>
    <row r="3" spans="1:13" s="18" customFormat="1" x14ac:dyDescent="0.35">
      <c r="A3" s="7" t="s">
        <v>57</v>
      </c>
      <c r="B3" s="7" t="s">
        <v>58</v>
      </c>
      <c r="C3" s="15"/>
      <c r="D3" s="15"/>
      <c r="E3" s="15"/>
      <c r="F3" s="15"/>
      <c r="G3" s="15"/>
      <c r="H3" s="15"/>
      <c r="I3" s="61"/>
      <c r="J3" s="12"/>
    </row>
    <row r="4" spans="1:13" x14ac:dyDescent="0.35">
      <c r="A4" s="7"/>
      <c r="B4" s="2" t="s">
        <v>59</v>
      </c>
      <c r="I4" s="62"/>
      <c r="K4" s="18"/>
    </row>
    <row r="5" spans="1:13" x14ac:dyDescent="0.35">
      <c r="D5" s="7"/>
      <c r="E5" s="266" t="s">
        <v>12</v>
      </c>
      <c r="F5" s="266"/>
      <c r="G5" s="266"/>
      <c r="I5" s="62"/>
      <c r="K5" s="18"/>
    </row>
    <row r="6" spans="1:13" x14ac:dyDescent="0.35">
      <c r="A6" s="19" t="s">
        <v>5</v>
      </c>
      <c r="B6" s="19" t="s">
        <v>48</v>
      </c>
      <c r="C6" s="19" t="s">
        <v>210</v>
      </c>
      <c r="D6" s="16" t="s">
        <v>4</v>
      </c>
      <c r="E6" s="15" t="s">
        <v>13</v>
      </c>
      <c r="F6" s="267" t="s">
        <v>49</v>
      </c>
      <c r="G6" s="267"/>
      <c r="H6" s="19"/>
      <c r="I6" s="63" t="s">
        <v>1</v>
      </c>
      <c r="J6" s="16" t="s">
        <v>2</v>
      </c>
      <c r="K6" s="75"/>
      <c r="L6" s="17" t="s">
        <v>6</v>
      </c>
    </row>
    <row r="7" spans="1:13" ht="15" thickBot="1" x14ac:dyDescent="0.4">
      <c r="A7" s="192"/>
      <c r="B7" s="192"/>
      <c r="C7" s="193" t="s">
        <v>51</v>
      </c>
      <c r="D7" s="192"/>
      <c r="E7" s="193"/>
      <c r="F7" s="69" t="s">
        <v>105</v>
      </c>
      <c r="G7" s="89" t="s">
        <v>50</v>
      </c>
      <c r="H7" s="193"/>
      <c r="I7" s="194"/>
      <c r="J7" s="192"/>
      <c r="K7" s="195"/>
      <c r="L7" s="192"/>
    </row>
    <row r="8" spans="1:13" s="20" customFormat="1" x14ac:dyDescent="0.35">
      <c r="A8" s="105">
        <v>43944</v>
      </c>
      <c r="B8" s="14"/>
      <c r="C8" s="14" t="s">
        <v>44</v>
      </c>
      <c r="D8" s="14" t="s">
        <v>40</v>
      </c>
      <c r="E8" s="106" t="s">
        <v>8</v>
      </c>
      <c r="F8" s="107"/>
      <c r="G8" s="107"/>
      <c r="H8" s="14"/>
      <c r="I8" s="108">
        <v>8.1018518518518516E-5</v>
      </c>
      <c r="J8" s="109">
        <v>1543</v>
      </c>
      <c r="K8" s="110"/>
      <c r="L8" s="111" t="s">
        <v>3</v>
      </c>
      <c r="M8" s="111" t="s">
        <v>143</v>
      </c>
    </row>
    <row r="9" spans="1:13" s="20" customFormat="1" x14ac:dyDescent="0.35">
      <c r="A9" s="105">
        <v>43944</v>
      </c>
      <c r="B9" s="14" t="s">
        <v>121</v>
      </c>
      <c r="C9" s="14"/>
      <c r="D9" s="14" t="s">
        <v>41</v>
      </c>
      <c r="E9" s="106" t="s">
        <v>8</v>
      </c>
      <c r="F9" s="107"/>
      <c r="G9" s="107"/>
      <c r="H9" s="14"/>
      <c r="I9" s="108">
        <v>6.9444444444444444E-5</v>
      </c>
      <c r="J9" s="109">
        <v>1421</v>
      </c>
      <c r="K9" s="110"/>
      <c r="L9" s="111" t="s">
        <v>0</v>
      </c>
    </row>
    <row r="10" spans="1:13" s="20" customFormat="1" x14ac:dyDescent="0.35">
      <c r="A10" s="112">
        <v>43944</v>
      </c>
      <c r="B10" s="113"/>
      <c r="C10" s="113" t="s">
        <v>45</v>
      </c>
      <c r="D10" s="113" t="s">
        <v>42</v>
      </c>
      <c r="E10" s="114" t="s">
        <v>11</v>
      </c>
      <c r="F10" s="115">
        <v>5</v>
      </c>
      <c r="G10" s="115">
        <v>5</v>
      </c>
      <c r="H10" s="113"/>
      <c r="I10" s="116">
        <v>1.2314814814814815E-2</v>
      </c>
      <c r="J10" s="117">
        <v>28001</v>
      </c>
      <c r="K10" s="118"/>
      <c r="L10" s="119" t="s">
        <v>43</v>
      </c>
    </row>
    <row r="11" spans="1:13" s="49" customFormat="1" ht="13.5" customHeight="1" x14ac:dyDescent="0.35">
      <c r="A11" s="96"/>
      <c r="B11" s="97"/>
      <c r="C11" s="97"/>
      <c r="D11" s="97"/>
      <c r="E11" s="98"/>
      <c r="F11" s="99"/>
      <c r="G11" s="99"/>
      <c r="H11" s="100" t="s">
        <v>104</v>
      </c>
      <c r="I11" s="101">
        <f>SUM(I8:I10)</f>
        <v>1.2465277777777778E-2</v>
      </c>
      <c r="J11" s="102">
        <f>SUM(J8:J10)</f>
        <v>30965</v>
      </c>
      <c r="K11" s="103"/>
      <c r="L11" s="104"/>
    </row>
    <row r="12" spans="1:13" s="25" customFormat="1" x14ac:dyDescent="0.35">
      <c r="A12" s="45">
        <v>43944</v>
      </c>
      <c r="B12" s="46" t="s">
        <v>47</v>
      </c>
      <c r="C12" s="46"/>
      <c r="D12" s="46" t="s">
        <v>15</v>
      </c>
      <c r="E12" s="47" t="s">
        <v>16</v>
      </c>
      <c r="F12" s="47">
        <v>2</v>
      </c>
      <c r="G12" s="47">
        <v>5</v>
      </c>
      <c r="H12" s="46"/>
      <c r="I12" s="64">
        <v>1.0335648148148148E-2</v>
      </c>
      <c r="J12" s="48">
        <v>24504</v>
      </c>
      <c r="K12" s="74"/>
      <c r="L12" s="49" t="s">
        <v>17</v>
      </c>
      <c r="M12" s="49" t="s">
        <v>145</v>
      </c>
    </row>
    <row r="13" spans="1:13" s="25" customFormat="1" x14ac:dyDescent="0.35">
      <c r="A13" s="21">
        <v>43944</v>
      </c>
      <c r="B13" s="22" t="s">
        <v>47</v>
      </c>
      <c r="C13" s="22"/>
      <c r="D13" s="22" t="s">
        <v>19</v>
      </c>
      <c r="E13" s="23" t="s">
        <v>9</v>
      </c>
      <c r="F13" s="23"/>
      <c r="G13" s="23"/>
      <c r="H13" s="55"/>
      <c r="I13" s="65">
        <v>2.0486111111111113E-3</v>
      </c>
      <c r="J13" s="24">
        <v>3162</v>
      </c>
      <c r="K13" s="70"/>
      <c r="L13" s="25" t="s">
        <v>18</v>
      </c>
      <c r="M13" s="58" t="s">
        <v>146</v>
      </c>
    </row>
    <row r="14" spans="1:13" s="25" customFormat="1" x14ac:dyDescent="0.35">
      <c r="A14" s="21">
        <v>43944</v>
      </c>
      <c r="B14" s="22" t="s">
        <v>47</v>
      </c>
      <c r="C14" s="22"/>
      <c r="D14" s="22" t="s">
        <v>14</v>
      </c>
      <c r="E14" s="26" t="s">
        <v>7</v>
      </c>
      <c r="F14" s="23">
        <v>1</v>
      </c>
      <c r="G14" s="23">
        <v>12</v>
      </c>
      <c r="H14" s="55"/>
      <c r="I14" s="65">
        <v>1.0856481481481481E-2</v>
      </c>
      <c r="J14" s="24">
        <v>19264</v>
      </c>
      <c r="K14" s="70"/>
      <c r="L14" s="25" t="s">
        <v>37</v>
      </c>
    </row>
    <row r="15" spans="1:13" s="25" customFormat="1" x14ac:dyDescent="0.35">
      <c r="A15" s="29">
        <v>43944</v>
      </c>
      <c r="B15" s="30" t="s">
        <v>47</v>
      </c>
      <c r="C15" s="30"/>
      <c r="D15" s="30" t="s">
        <v>20</v>
      </c>
      <c r="E15" s="31" t="s">
        <v>7</v>
      </c>
      <c r="F15" s="32">
        <v>0</v>
      </c>
      <c r="G15" s="32">
        <f>G14+F15</f>
        <v>12</v>
      </c>
      <c r="H15" s="60"/>
      <c r="I15" s="66">
        <v>3.1365740740740742E-3</v>
      </c>
      <c r="J15" s="28">
        <v>5893</v>
      </c>
      <c r="K15" s="71"/>
      <c r="L15" s="33" t="s">
        <v>38</v>
      </c>
    </row>
    <row r="16" spans="1:13" s="25" customFormat="1" ht="15" thickBot="1" x14ac:dyDescent="0.4">
      <c r="A16" s="35">
        <v>43944</v>
      </c>
      <c r="B16" s="36"/>
      <c r="C16" s="36" t="s">
        <v>10</v>
      </c>
      <c r="D16" s="36" t="s">
        <v>74</v>
      </c>
      <c r="E16" s="37" t="s">
        <v>7</v>
      </c>
      <c r="F16" s="38">
        <v>0</v>
      </c>
      <c r="G16" s="38">
        <f>G15+F16</f>
        <v>12</v>
      </c>
      <c r="H16" s="36"/>
      <c r="I16" s="67">
        <v>7.175925925925927E-4</v>
      </c>
      <c r="J16" s="39">
        <v>1213</v>
      </c>
      <c r="K16" s="72"/>
      <c r="L16" s="40" t="s">
        <v>75</v>
      </c>
      <c r="M16" s="58" t="s">
        <v>147</v>
      </c>
    </row>
    <row r="17" spans="1:13" s="58" customFormat="1" ht="13.5" customHeight="1" thickBot="1" x14ac:dyDescent="0.4">
      <c r="A17" s="35"/>
      <c r="B17" s="36"/>
      <c r="C17" s="36"/>
      <c r="D17" s="36"/>
      <c r="E17" s="37"/>
      <c r="F17" s="38"/>
      <c r="G17" s="38"/>
      <c r="H17" s="69" t="s">
        <v>104</v>
      </c>
      <c r="I17" s="67">
        <f>SUM(I12:I16)</f>
        <v>2.7094907407407404E-2</v>
      </c>
      <c r="J17" s="39">
        <f>SUM(J12:J16)</f>
        <v>54036</v>
      </c>
      <c r="K17" s="73"/>
      <c r="L17" s="40"/>
    </row>
    <row r="18" spans="1:13" s="25" customFormat="1" x14ac:dyDescent="0.35">
      <c r="A18" s="105">
        <v>43951</v>
      </c>
      <c r="B18" s="14" t="s">
        <v>120</v>
      </c>
      <c r="C18" s="14"/>
      <c r="D18" s="14" t="s">
        <v>64</v>
      </c>
      <c r="E18" s="120" t="s">
        <v>55</v>
      </c>
      <c r="F18" s="121">
        <v>2</v>
      </c>
      <c r="G18" s="121">
        <v>2</v>
      </c>
      <c r="H18" s="122"/>
      <c r="I18" s="108">
        <v>5.1504629629629635E-3</v>
      </c>
      <c r="J18" s="109">
        <v>8946</v>
      </c>
      <c r="K18" s="123"/>
      <c r="L18" s="111" t="s">
        <v>56</v>
      </c>
      <c r="M18" s="111" t="s">
        <v>143</v>
      </c>
    </row>
    <row r="19" spans="1:13" s="20" customFormat="1" x14ac:dyDescent="0.35">
      <c r="A19" s="105">
        <v>43951</v>
      </c>
      <c r="B19" s="14" t="s">
        <v>120</v>
      </c>
      <c r="C19" s="14"/>
      <c r="D19" s="14" t="s">
        <v>60</v>
      </c>
      <c r="E19" s="120" t="s">
        <v>52</v>
      </c>
      <c r="F19" s="107">
        <v>4</v>
      </c>
      <c r="G19" s="107">
        <f>G18+F19</f>
        <v>6</v>
      </c>
      <c r="H19" s="14"/>
      <c r="I19" s="108">
        <v>8.3101851851851861E-3</v>
      </c>
      <c r="J19" s="109">
        <v>17168</v>
      </c>
      <c r="K19" s="110"/>
      <c r="L19" s="111" t="s">
        <v>65</v>
      </c>
    </row>
    <row r="20" spans="1:13" s="20" customFormat="1" x14ac:dyDescent="0.35">
      <c r="A20" s="105">
        <v>43951</v>
      </c>
      <c r="B20" s="14" t="s">
        <v>120</v>
      </c>
      <c r="C20" s="14"/>
      <c r="D20" s="14" t="s">
        <v>61</v>
      </c>
      <c r="E20" s="120" t="s">
        <v>53</v>
      </c>
      <c r="F20" s="107">
        <v>2</v>
      </c>
      <c r="G20" s="107">
        <f>G19+F20</f>
        <v>8</v>
      </c>
      <c r="H20" s="14"/>
      <c r="I20" s="108">
        <v>8.6574074074074071E-3</v>
      </c>
      <c r="J20" s="109">
        <v>17305</v>
      </c>
      <c r="K20" s="110"/>
      <c r="L20" s="111" t="s">
        <v>66</v>
      </c>
    </row>
    <row r="21" spans="1:13" s="20" customFormat="1" x14ac:dyDescent="0.35">
      <c r="A21" s="124">
        <v>43951</v>
      </c>
      <c r="B21" s="14" t="s">
        <v>120</v>
      </c>
      <c r="C21" s="122"/>
      <c r="D21" s="122" t="s">
        <v>62</v>
      </c>
      <c r="E21" s="125" t="s">
        <v>54</v>
      </c>
      <c r="F21" s="121">
        <v>2</v>
      </c>
      <c r="G21" s="121">
        <f>G20+F21</f>
        <v>10</v>
      </c>
      <c r="H21" s="122"/>
      <c r="I21" s="126">
        <v>3.1018518518518522E-3</v>
      </c>
      <c r="J21" s="127">
        <v>5282</v>
      </c>
      <c r="K21" s="123"/>
      <c r="L21" s="128" t="s">
        <v>63</v>
      </c>
    </row>
    <row r="22" spans="1:13" s="49" customFormat="1" x14ac:dyDescent="0.35">
      <c r="A22" s="124">
        <v>43951</v>
      </c>
      <c r="B22" s="122"/>
      <c r="C22" s="122" t="s">
        <v>119</v>
      </c>
      <c r="D22" s="122" t="s">
        <v>112</v>
      </c>
      <c r="E22" s="125"/>
      <c r="F22" s="121"/>
      <c r="G22" s="121"/>
      <c r="H22" s="122"/>
      <c r="I22" s="126">
        <v>4.8726851851851856E-3</v>
      </c>
      <c r="J22" s="127">
        <v>19692</v>
      </c>
      <c r="K22" s="123"/>
      <c r="L22" s="128" t="s">
        <v>110</v>
      </c>
    </row>
    <row r="23" spans="1:13" s="49" customFormat="1" x14ac:dyDescent="0.35">
      <c r="A23" s="112">
        <v>43951</v>
      </c>
      <c r="B23" s="113"/>
      <c r="C23" s="113" t="s">
        <v>119</v>
      </c>
      <c r="D23" s="113" t="s">
        <v>113</v>
      </c>
      <c r="E23" s="129"/>
      <c r="F23" s="115"/>
      <c r="G23" s="115"/>
      <c r="H23" s="113"/>
      <c r="I23" s="116">
        <v>2.4305555555555552E-4</v>
      </c>
      <c r="J23" s="117">
        <v>1922</v>
      </c>
      <c r="K23" s="118"/>
      <c r="L23" s="119" t="s">
        <v>111</v>
      </c>
    </row>
    <row r="24" spans="1:13" s="49" customFormat="1" ht="13.5" customHeight="1" x14ac:dyDescent="0.35">
      <c r="A24" s="112"/>
      <c r="B24" s="113"/>
      <c r="C24" s="113"/>
      <c r="D24" s="113"/>
      <c r="E24" s="129"/>
      <c r="F24" s="115"/>
      <c r="G24" s="115"/>
      <c r="H24" s="130" t="s">
        <v>104</v>
      </c>
      <c r="I24" s="116">
        <f>SUM(I18:I21)</f>
        <v>2.521990740740741E-2</v>
      </c>
      <c r="J24" s="117">
        <f>SUM(J18:J23)</f>
        <v>70315</v>
      </c>
      <c r="K24" s="131"/>
      <c r="L24" s="119"/>
    </row>
    <row r="25" spans="1:13" s="25" customFormat="1" x14ac:dyDescent="0.35">
      <c r="A25" s="21">
        <v>43951</v>
      </c>
      <c r="B25" s="55" t="s">
        <v>122</v>
      </c>
      <c r="C25" s="55"/>
      <c r="D25" s="55" t="s">
        <v>21</v>
      </c>
      <c r="E25" s="56" t="s">
        <v>33</v>
      </c>
      <c r="F25" s="56">
        <v>1</v>
      </c>
      <c r="G25" s="56">
        <f>G17+F25</f>
        <v>1</v>
      </c>
      <c r="H25" s="56"/>
      <c r="I25" s="65">
        <v>4.5370370370370365E-3</v>
      </c>
      <c r="J25" s="57">
        <v>8707</v>
      </c>
      <c r="K25" s="77"/>
      <c r="L25" s="58" t="s">
        <v>76</v>
      </c>
      <c r="M25" s="58" t="s">
        <v>146</v>
      </c>
    </row>
    <row r="26" spans="1:13" s="25" customFormat="1" x14ac:dyDescent="0.35">
      <c r="A26" s="21">
        <v>43951</v>
      </c>
      <c r="B26" s="55" t="s">
        <v>122</v>
      </c>
      <c r="C26" s="55"/>
      <c r="D26" s="55" t="s">
        <v>22</v>
      </c>
      <c r="E26" s="56" t="s">
        <v>34</v>
      </c>
      <c r="F26" s="56">
        <v>1</v>
      </c>
      <c r="G26" s="56">
        <f t="shared" ref="G26:G29" si="0">G25+F26</f>
        <v>2</v>
      </c>
      <c r="H26" s="56"/>
      <c r="I26" s="65">
        <v>2.4074074074074076E-3</v>
      </c>
      <c r="J26" s="57">
        <v>4252</v>
      </c>
      <c r="K26" s="77"/>
      <c r="L26" s="58" t="s">
        <v>77</v>
      </c>
    </row>
    <row r="27" spans="1:13" s="25" customFormat="1" x14ac:dyDescent="0.35">
      <c r="A27" s="29">
        <v>43951</v>
      </c>
      <c r="B27" s="55" t="s">
        <v>122</v>
      </c>
      <c r="C27" s="60"/>
      <c r="D27" s="60" t="s">
        <v>35</v>
      </c>
      <c r="E27" s="42" t="s">
        <v>36</v>
      </c>
      <c r="F27" s="42">
        <v>2</v>
      </c>
      <c r="G27" s="42">
        <f t="shared" si="0"/>
        <v>4</v>
      </c>
      <c r="H27" s="42"/>
      <c r="I27" s="65">
        <v>1.1076388888888887E-2</v>
      </c>
      <c r="J27" s="43">
        <v>21649</v>
      </c>
      <c r="K27" s="78"/>
      <c r="L27" s="44" t="s">
        <v>106</v>
      </c>
    </row>
    <row r="28" spans="1:13" s="58" customFormat="1" x14ac:dyDescent="0.35">
      <c r="A28" s="59">
        <v>43951</v>
      </c>
      <c r="B28" s="55" t="s">
        <v>122</v>
      </c>
      <c r="C28" s="60"/>
      <c r="D28" s="60" t="s">
        <v>78</v>
      </c>
      <c r="E28" s="42" t="s">
        <v>107</v>
      </c>
      <c r="F28" s="42">
        <v>0</v>
      </c>
      <c r="G28" s="42">
        <f t="shared" si="0"/>
        <v>4</v>
      </c>
      <c r="H28" s="42"/>
      <c r="I28" s="65">
        <v>5.115740740740741E-3</v>
      </c>
      <c r="J28" s="43">
        <v>7433</v>
      </c>
      <c r="K28" s="78"/>
      <c r="L28" s="44" t="s">
        <v>108</v>
      </c>
    </row>
    <row r="29" spans="1:13" s="25" customFormat="1" x14ac:dyDescent="0.35">
      <c r="A29" s="59">
        <v>43951</v>
      </c>
      <c r="B29" s="55" t="s">
        <v>122</v>
      </c>
      <c r="C29" s="60"/>
      <c r="D29" s="60" t="s">
        <v>109</v>
      </c>
      <c r="E29" s="42" t="s">
        <v>107</v>
      </c>
      <c r="F29" s="42">
        <v>0</v>
      </c>
      <c r="G29" s="42">
        <f t="shared" si="0"/>
        <v>4</v>
      </c>
      <c r="H29" s="42"/>
      <c r="I29" s="66">
        <v>3.37962962962963E-3</v>
      </c>
      <c r="J29" s="43">
        <v>5195</v>
      </c>
      <c r="K29" s="78"/>
      <c r="L29" s="44" t="s">
        <v>79</v>
      </c>
      <c r="M29" s="58" t="s">
        <v>148</v>
      </c>
    </row>
    <row r="30" spans="1:13" s="58" customFormat="1" x14ac:dyDescent="0.35">
      <c r="A30" s="81">
        <v>43951</v>
      </c>
      <c r="B30" s="82"/>
      <c r="C30" s="82" t="s">
        <v>124</v>
      </c>
      <c r="D30" s="82" t="s">
        <v>117</v>
      </c>
      <c r="E30" s="83"/>
      <c r="F30" s="83"/>
      <c r="G30" s="83"/>
      <c r="H30" s="83"/>
      <c r="I30" s="84">
        <v>1.7245370370370372E-3</v>
      </c>
      <c r="J30" s="85">
        <v>14205</v>
      </c>
      <c r="K30" s="86"/>
      <c r="L30" s="87" t="s">
        <v>115</v>
      </c>
    </row>
    <row r="31" spans="1:13" s="58" customFormat="1" ht="15" thickBot="1" x14ac:dyDescent="0.4">
      <c r="A31" s="166">
        <v>43951</v>
      </c>
      <c r="B31" s="167"/>
      <c r="C31" s="167" t="s">
        <v>114</v>
      </c>
      <c r="D31" s="167" t="s">
        <v>118</v>
      </c>
      <c r="E31" s="168"/>
      <c r="F31" s="168"/>
      <c r="G31" s="168"/>
      <c r="H31" s="168"/>
      <c r="I31" s="169">
        <v>3.7962962962962963E-3</v>
      </c>
      <c r="J31" s="170">
        <v>10815</v>
      </c>
      <c r="K31" s="171"/>
      <c r="L31" s="172" t="s">
        <v>116</v>
      </c>
    </row>
    <row r="32" spans="1:13" s="58" customFormat="1" ht="14.25" customHeight="1" thickBot="1" x14ac:dyDescent="0.4">
      <c r="A32" s="35"/>
      <c r="B32" s="36"/>
      <c r="C32" s="36"/>
      <c r="D32" s="36"/>
      <c r="E32" s="38"/>
      <c r="F32" s="38"/>
      <c r="G32" s="38"/>
      <c r="H32" s="69" t="s">
        <v>104</v>
      </c>
      <c r="I32" s="67">
        <f>SUM(I25:I31)</f>
        <v>3.2037037037037037E-2</v>
      </c>
      <c r="J32" s="39">
        <f>SUM(J25:J31)</f>
        <v>72256</v>
      </c>
      <c r="K32" s="73"/>
      <c r="L32" s="40"/>
    </row>
    <row r="33" spans="1:13" s="20" customFormat="1" x14ac:dyDescent="0.35">
      <c r="A33" s="105">
        <v>43958</v>
      </c>
      <c r="B33" s="14" t="s">
        <v>120</v>
      </c>
      <c r="C33" s="14"/>
      <c r="D33" s="14" t="s">
        <v>67</v>
      </c>
      <c r="E33" s="120" t="s">
        <v>70</v>
      </c>
      <c r="F33" s="107">
        <v>2</v>
      </c>
      <c r="G33" s="107">
        <f>G21+F33</f>
        <v>12</v>
      </c>
      <c r="H33" s="14"/>
      <c r="I33" s="108">
        <v>6.5972222222222222E-3</v>
      </c>
      <c r="J33" s="109">
        <v>8730</v>
      </c>
      <c r="K33" s="110"/>
      <c r="L33" s="111" t="s">
        <v>73</v>
      </c>
      <c r="M33" s="111" t="s">
        <v>143</v>
      </c>
    </row>
    <row r="34" spans="1:13" s="20" customFormat="1" x14ac:dyDescent="0.35">
      <c r="A34" s="105">
        <v>43958</v>
      </c>
      <c r="B34" s="14" t="s">
        <v>120</v>
      </c>
      <c r="C34" s="14"/>
      <c r="D34" s="14" t="s">
        <v>68</v>
      </c>
      <c r="E34" s="120" t="s">
        <v>71</v>
      </c>
      <c r="F34" s="107">
        <v>1</v>
      </c>
      <c r="G34" s="107">
        <f>G33+F34</f>
        <v>13</v>
      </c>
      <c r="H34" s="14"/>
      <c r="I34" s="108">
        <v>4.4444444444444444E-3</v>
      </c>
      <c r="J34" s="109">
        <v>5843</v>
      </c>
      <c r="K34" s="110"/>
      <c r="L34" s="111" t="s">
        <v>140</v>
      </c>
    </row>
    <row r="35" spans="1:13" s="20" customFormat="1" x14ac:dyDescent="0.35">
      <c r="A35" s="124">
        <v>43958</v>
      </c>
      <c r="B35" s="14" t="s">
        <v>120</v>
      </c>
      <c r="C35" s="122"/>
      <c r="D35" s="122" t="s">
        <v>69</v>
      </c>
      <c r="E35" s="125" t="s">
        <v>72</v>
      </c>
      <c r="F35" s="121">
        <v>3</v>
      </c>
      <c r="G35" s="121">
        <f>G34+F35</f>
        <v>16</v>
      </c>
      <c r="H35" s="122"/>
      <c r="I35" s="126">
        <v>7.7083333333333335E-3</v>
      </c>
      <c r="J35" s="127">
        <v>9589</v>
      </c>
      <c r="K35" s="123"/>
      <c r="L35" s="128" t="s">
        <v>141</v>
      </c>
    </row>
    <row r="36" spans="1:13" s="49" customFormat="1" x14ac:dyDescent="0.35">
      <c r="A36" s="112">
        <v>43958</v>
      </c>
      <c r="B36" s="113"/>
      <c r="C36" s="122" t="s">
        <v>45</v>
      </c>
      <c r="D36" s="113"/>
      <c r="E36" s="129"/>
      <c r="F36" s="115"/>
      <c r="G36" s="115"/>
      <c r="H36" s="113"/>
      <c r="I36" s="116"/>
      <c r="J36" s="117"/>
      <c r="K36" s="118"/>
      <c r="L36" s="119"/>
    </row>
    <row r="37" spans="1:13" s="49" customFormat="1" x14ac:dyDescent="0.35">
      <c r="A37" s="132"/>
      <c r="B37" s="133"/>
      <c r="C37" s="133"/>
      <c r="D37" s="133"/>
      <c r="E37" s="134"/>
      <c r="F37" s="135"/>
      <c r="G37" s="135"/>
      <c r="H37" s="136" t="s">
        <v>104</v>
      </c>
      <c r="I37" s="137">
        <f>SUM(I33:I35)</f>
        <v>1.8749999999999999E-2</v>
      </c>
      <c r="J37" s="138">
        <f>SUM(J33:J35)</f>
        <v>24162</v>
      </c>
      <c r="K37" s="139"/>
      <c r="L37" s="140"/>
    </row>
    <row r="38" spans="1:13" s="49" customFormat="1" x14ac:dyDescent="0.35">
      <c r="A38" s="175">
        <v>43958</v>
      </c>
      <c r="B38" s="176" t="s">
        <v>123</v>
      </c>
      <c r="C38" s="176"/>
      <c r="D38" s="176" t="s">
        <v>138</v>
      </c>
      <c r="E38" s="177" t="s">
        <v>11</v>
      </c>
      <c r="F38" s="177">
        <v>4</v>
      </c>
      <c r="G38" s="177">
        <v>4</v>
      </c>
      <c r="H38" s="177"/>
      <c r="I38" s="178">
        <v>5.6481481481481478E-3</v>
      </c>
      <c r="J38" s="179">
        <v>7493</v>
      </c>
      <c r="K38" s="179"/>
      <c r="L38" s="180" t="s">
        <v>142</v>
      </c>
      <c r="M38" s="49" t="s">
        <v>145</v>
      </c>
    </row>
    <row r="39" spans="1:13" s="49" customFormat="1" x14ac:dyDescent="0.35">
      <c r="A39" s="175">
        <v>43958</v>
      </c>
      <c r="B39" s="176" t="s">
        <v>123</v>
      </c>
      <c r="C39" s="176"/>
      <c r="D39" s="181" t="s">
        <v>81</v>
      </c>
      <c r="E39" s="182" t="s">
        <v>82</v>
      </c>
      <c r="F39" s="182">
        <v>4</v>
      </c>
      <c r="G39" s="182">
        <v>10</v>
      </c>
      <c r="H39" s="182"/>
      <c r="I39" s="183">
        <v>1.6064814814814813E-2</v>
      </c>
      <c r="J39" s="184">
        <v>44718</v>
      </c>
      <c r="K39" s="179"/>
      <c r="L39" s="180" t="s">
        <v>139</v>
      </c>
    </row>
    <row r="40" spans="1:13" s="49" customFormat="1" x14ac:dyDescent="0.35">
      <c r="A40" s="141">
        <v>43958</v>
      </c>
      <c r="B40" s="142" t="s">
        <v>123</v>
      </c>
      <c r="C40" s="142"/>
      <c r="D40" s="142" t="s">
        <v>130</v>
      </c>
      <c r="E40" s="162" t="s">
        <v>131</v>
      </c>
      <c r="F40" s="162">
        <v>2</v>
      </c>
      <c r="G40" s="162">
        <v>18</v>
      </c>
      <c r="H40" s="162"/>
      <c r="I40" s="163">
        <v>1.1168981481481481E-2</v>
      </c>
      <c r="J40" s="164">
        <v>16459</v>
      </c>
      <c r="K40" s="164"/>
      <c r="L40" s="165" t="s">
        <v>132</v>
      </c>
      <c r="M40" s="58" t="s">
        <v>146</v>
      </c>
    </row>
    <row r="41" spans="1:13" s="49" customFormat="1" x14ac:dyDescent="0.35">
      <c r="A41" s="141">
        <v>43958</v>
      </c>
      <c r="B41" s="142" t="s">
        <v>123</v>
      </c>
      <c r="C41" s="142"/>
      <c r="D41" s="143" t="s">
        <v>133</v>
      </c>
      <c r="E41" s="173" t="s">
        <v>131</v>
      </c>
      <c r="F41" s="144">
        <v>0</v>
      </c>
      <c r="G41" s="162">
        <v>18</v>
      </c>
      <c r="H41" s="162"/>
      <c r="I41" s="145">
        <v>3.3217592592592591E-3</v>
      </c>
      <c r="J41" s="146">
        <v>6464</v>
      </c>
      <c r="K41" s="146"/>
      <c r="L41" s="147" t="s">
        <v>134</v>
      </c>
      <c r="M41" s="58"/>
    </row>
    <row r="42" spans="1:13" s="49" customFormat="1" x14ac:dyDescent="0.35">
      <c r="A42" s="141">
        <v>43958</v>
      </c>
      <c r="B42" s="142" t="s">
        <v>123</v>
      </c>
      <c r="C42" s="142"/>
      <c r="D42" s="142" t="s">
        <v>135</v>
      </c>
      <c r="E42" s="174" t="s">
        <v>136</v>
      </c>
      <c r="F42" s="162">
        <v>1</v>
      </c>
      <c r="G42" s="162">
        <v>19</v>
      </c>
      <c r="H42" s="162"/>
      <c r="I42" s="163">
        <v>7.6041666666666662E-3</v>
      </c>
      <c r="J42" s="164">
        <v>12456</v>
      </c>
      <c r="K42" s="164"/>
      <c r="L42" s="165" t="s">
        <v>137</v>
      </c>
      <c r="M42" s="58" t="s">
        <v>158</v>
      </c>
    </row>
    <row r="43" spans="1:13" s="49" customFormat="1" ht="15" thickBot="1" x14ac:dyDescent="0.4">
      <c r="A43" s="148"/>
      <c r="B43" s="149"/>
      <c r="C43" s="149" t="s">
        <v>10</v>
      </c>
      <c r="D43" s="149"/>
      <c r="E43" s="150"/>
      <c r="F43" s="150"/>
      <c r="G43" s="150"/>
      <c r="H43" s="150"/>
      <c r="I43" s="151"/>
      <c r="J43" s="152"/>
      <c r="K43" s="152"/>
      <c r="L43" s="153"/>
      <c r="M43" s="58"/>
    </row>
    <row r="44" spans="1:13" s="49" customFormat="1" ht="14.25" customHeight="1" thickBot="1" x14ac:dyDescent="0.4">
      <c r="A44" s="154"/>
      <c r="B44" s="155"/>
      <c r="C44" s="155"/>
      <c r="D44" s="155"/>
      <c r="E44" s="156"/>
      <c r="F44" s="157"/>
      <c r="G44" s="157"/>
      <c r="H44" s="69" t="s">
        <v>104</v>
      </c>
      <c r="I44" s="160">
        <f>SUM(I38:I40)</f>
        <v>3.2881944444444443E-2</v>
      </c>
      <c r="J44" s="161">
        <f>SUM(J38:J40)</f>
        <v>68670</v>
      </c>
      <c r="K44" s="158"/>
      <c r="L44" s="159"/>
    </row>
    <row r="45" spans="1:13" s="49" customFormat="1" ht="14.25" customHeight="1" x14ac:dyDescent="0.35">
      <c r="A45" s="105">
        <v>43965</v>
      </c>
      <c r="B45" s="14" t="s">
        <v>120</v>
      </c>
      <c r="C45" s="14"/>
      <c r="D45" s="14" t="s">
        <v>88</v>
      </c>
      <c r="E45" s="120" t="s">
        <v>92</v>
      </c>
      <c r="F45" s="107">
        <v>2</v>
      </c>
      <c r="G45" s="107">
        <f>G35+F45</f>
        <v>18</v>
      </c>
      <c r="H45" s="14"/>
      <c r="I45" s="108">
        <v>4.5370370370370365E-3</v>
      </c>
      <c r="J45" s="109">
        <v>6391</v>
      </c>
      <c r="K45" s="110"/>
      <c r="L45" s="111" t="s">
        <v>96</v>
      </c>
      <c r="M45" s="111" t="s">
        <v>143</v>
      </c>
    </row>
    <row r="46" spans="1:13" s="49" customFormat="1" ht="14.25" customHeight="1" x14ac:dyDescent="0.35">
      <c r="A46" s="105">
        <v>43965</v>
      </c>
      <c r="B46" s="14" t="s">
        <v>120</v>
      </c>
      <c r="C46" s="14"/>
      <c r="D46" s="14" t="s">
        <v>89</v>
      </c>
      <c r="E46" s="120" t="s">
        <v>93</v>
      </c>
      <c r="F46" s="107">
        <v>1</v>
      </c>
      <c r="G46" s="107">
        <f t="shared" ref="G46:G47" si="1">G45+F46</f>
        <v>19</v>
      </c>
      <c r="H46" s="14"/>
      <c r="I46" s="108">
        <v>4.0046296296296297E-3</v>
      </c>
      <c r="J46" s="109">
        <v>4983</v>
      </c>
      <c r="K46" s="110"/>
      <c r="L46" s="111" t="s">
        <v>85</v>
      </c>
    </row>
    <row r="47" spans="1:13" s="49" customFormat="1" ht="14.25" customHeight="1" x14ac:dyDescent="0.35">
      <c r="A47" s="105">
        <v>43965</v>
      </c>
      <c r="B47" s="14" t="s">
        <v>120</v>
      </c>
      <c r="C47" s="14"/>
      <c r="D47" s="14" t="s">
        <v>90</v>
      </c>
      <c r="E47" s="120" t="s">
        <v>94</v>
      </c>
      <c r="F47" s="107">
        <v>3</v>
      </c>
      <c r="G47" s="107">
        <f t="shared" si="1"/>
        <v>22</v>
      </c>
      <c r="H47" s="14"/>
      <c r="I47" s="108">
        <v>4.8148148148148152E-3</v>
      </c>
      <c r="J47" s="109">
        <v>5565</v>
      </c>
      <c r="K47" s="110"/>
      <c r="L47" s="111" t="s">
        <v>86</v>
      </c>
    </row>
    <row r="48" spans="1:13" s="49" customFormat="1" ht="14.25" customHeight="1" x14ac:dyDescent="0.35">
      <c r="A48" s="112">
        <v>43965</v>
      </c>
      <c r="B48" s="113"/>
      <c r="C48" s="113" t="s">
        <v>45</v>
      </c>
      <c r="D48" s="122" t="s">
        <v>91</v>
      </c>
      <c r="E48" s="125" t="s">
        <v>95</v>
      </c>
      <c r="F48" s="121">
        <v>2</v>
      </c>
      <c r="G48" s="121">
        <v>24</v>
      </c>
      <c r="H48" s="113"/>
      <c r="I48" s="126">
        <v>4.7685185185185183E-3</v>
      </c>
      <c r="J48" s="127">
        <v>5872</v>
      </c>
      <c r="K48" s="123"/>
      <c r="L48" s="128" t="s">
        <v>87</v>
      </c>
    </row>
    <row r="49" spans="1:13" s="49" customFormat="1" ht="14.25" customHeight="1" x14ac:dyDescent="0.35">
      <c r="A49" s="112"/>
      <c r="B49" s="113"/>
      <c r="C49" s="113"/>
      <c r="D49" s="133"/>
      <c r="E49" s="134"/>
      <c r="F49" s="135"/>
      <c r="G49" s="135"/>
      <c r="H49" s="130" t="s">
        <v>104</v>
      </c>
      <c r="I49" s="137">
        <f>SUM(I45:I48)</f>
        <v>1.8124999999999999E-2</v>
      </c>
      <c r="J49" s="138">
        <f>SUM(J45:J48)</f>
        <v>22811</v>
      </c>
      <c r="K49" s="139"/>
      <c r="L49" s="140"/>
    </row>
    <row r="50" spans="1:13" s="49" customFormat="1" ht="14.25" customHeight="1" x14ac:dyDescent="0.35">
      <c r="A50" s="45">
        <v>43965</v>
      </c>
      <c r="B50" s="46" t="s">
        <v>123</v>
      </c>
      <c r="C50" s="46"/>
      <c r="D50" s="210" t="s">
        <v>83</v>
      </c>
      <c r="E50" s="211" t="s">
        <v>84</v>
      </c>
      <c r="F50" s="211">
        <v>2</v>
      </c>
      <c r="G50" s="231" t="s">
        <v>209</v>
      </c>
      <c r="H50" s="211"/>
      <c r="I50" s="68">
        <v>7.5462962962962966E-3</v>
      </c>
      <c r="J50" s="212">
        <v>16785</v>
      </c>
      <c r="K50" s="213"/>
      <c r="L50" s="214" t="s">
        <v>203</v>
      </c>
      <c r="M50" s="49" t="s">
        <v>145</v>
      </c>
    </row>
    <row r="51" spans="1:13" s="49" customFormat="1" ht="14.25" customHeight="1" x14ac:dyDescent="0.35">
      <c r="A51" s="54">
        <v>43965</v>
      </c>
      <c r="B51" s="225" t="s">
        <v>123</v>
      </c>
      <c r="C51" s="55"/>
      <c r="D51" s="55" t="s">
        <v>150</v>
      </c>
      <c r="E51" s="56" t="s">
        <v>151</v>
      </c>
      <c r="F51" s="56">
        <v>3</v>
      </c>
      <c r="G51" s="42">
        <f>G45+F51</f>
        <v>21</v>
      </c>
      <c r="H51" s="42"/>
      <c r="I51" s="65">
        <v>2.1967592592592594E-2</v>
      </c>
      <c r="J51" s="57">
        <v>42179</v>
      </c>
      <c r="K51" s="77"/>
      <c r="L51" s="58" t="s">
        <v>152</v>
      </c>
      <c r="M51" s="58" t="s">
        <v>146</v>
      </c>
    </row>
    <row r="52" spans="1:13" s="49" customFormat="1" ht="14.25" customHeight="1" x14ac:dyDescent="0.35">
      <c r="A52" s="54">
        <v>43965</v>
      </c>
      <c r="B52" s="225" t="s">
        <v>123</v>
      </c>
      <c r="C52" s="55"/>
      <c r="D52" s="60" t="s">
        <v>153</v>
      </c>
      <c r="E52" s="42" t="s">
        <v>151</v>
      </c>
      <c r="F52" s="42">
        <v>0</v>
      </c>
      <c r="G52" s="42">
        <f>G51+F52</f>
        <v>21</v>
      </c>
      <c r="H52" s="42"/>
      <c r="I52" s="66">
        <v>3.2986111111111111E-3</v>
      </c>
      <c r="J52" s="43">
        <v>7259</v>
      </c>
      <c r="K52" s="78"/>
      <c r="L52" s="44" t="s">
        <v>154</v>
      </c>
      <c r="M52" s="58"/>
    </row>
    <row r="53" spans="1:13" s="49" customFormat="1" ht="14.25" customHeight="1" x14ac:dyDescent="0.35">
      <c r="A53" s="54">
        <v>43965</v>
      </c>
      <c r="B53" s="225" t="s">
        <v>123</v>
      </c>
      <c r="C53" s="60"/>
      <c r="D53" s="60" t="s">
        <v>155</v>
      </c>
      <c r="E53" s="42" t="s">
        <v>156</v>
      </c>
      <c r="F53" s="42">
        <v>1</v>
      </c>
      <c r="G53" s="42">
        <f>G52+F53</f>
        <v>22</v>
      </c>
      <c r="H53" s="42"/>
      <c r="I53" s="66">
        <v>2.4652777777777776E-3</v>
      </c>
      <c r="J53" s="43">
        <v>4257</v>
      </c>
      <c r="K53" s="78"/>
      <c r="L53" s="44" t="s">
        <v>157</v>
      </c>
      <c r="M53" s="58" t="s">
        <v>149</v>
      </c>
    </row>
    <row r="54" spans="1:13" s="49" customFormat="1" ht="14.25" customHeight="1" thickBot="1" x14ac:dyDescent="0.4">
      <c r="A54" s="88"/>
      <c r="B54" s="89"/>
      <c r="C54" s="89" t="s">
        <v>124</v>
      </c>
      <c r="D54" s="89"/>
      <c r="E54" s="90"/>
      <c r="F54" s="90"/>
      <c r="G54" s="90"/>
      <c r="H54" s="90"/>
      <c r="I54" s="93"/>
      <c r="J54" s="91"/>
      <c r="K54" s="204"/>
      <c r="L54" s="92"/>
    </row>
    <row r="55" spans="1:13" s="49" customFormat="1" ht="14.25" customHeight="1" thickBot="1" x14ac:dyDescent="0.4">
      <c r="A55" s="88"/>
      <c r="B55" s="89"/>
      <c r="C55" s="89"/>
      <c r="D55" s="205"/>
      <c r="E55" s="206"/>
      <c r="F55" s="206"/>
      <c r="G55" s="206"/>
      <c r="H55" s="207" t="s">
        <v>104</v>
      </c>
      <c r="I55" s="160">
        <f>SUM(I51:I53)</f>
        <v>2.7731481481481482E-2</v>
      </c>
      <c r="J55" s="161">
        <f>SUM(J51:J53)</f>
        <v>53695</v>
      </c>
      <c r="K55" s="208"/>
      <c r="L55" s="209"/>
    </row>
    <row r="56" spans="1:13" s="49" customFormat="1" ht="14.25" customHeight="1" thickBot="1" x14ac:dyDescent="0.4">
      <c r="A56" s="196">
        <v>43972</v>
      </c>
      <c r="B56" s="197"/>
      <c r="C56" s="197"/>
      <c r="D56" s="197"/>
      <c r="E56" s="198"/>
      <c r="F56" s="199"/>
      <c r="G56" s="199"/>
      <c r="H56" s="200"/>
      <c r="I56" s="201"/>
      <c r="J56" s="202"/>
      <c r="K56" s="202"/>
      <c r="L56" s="203" t="s">
        <v>144</v>
      </c>
    </row>
    <row r="57" spans="1:13" s="49" customFormat="1" ht="14.25" customHeight="1" x14ac:dyDescent="0.35">
      <c r="A57" s="124">
        <v>43979</v>
      </c>
      <c r="B57" s="14" t="s">
        <v>120</v>
      </c>
      <c r="C57" s="14"/>
      <c r="D57" s="122" t="s">
        <v>99</v>
      </c>
      <c r="E57" s="125" t="s">
        <v>97</v>
      </c>
      <c r="F57" s="121">
        <v>3</v>
      </c>
      <c r="G57" s="121">
        <v>27</v>
      </c>
      <c r="H57" s="122"/>
      <c r="I57" s="126">
        <v>3.0092592592592588E-3</v>
      </c>
      <c r="J57" s="127">
        <v>3714</v>
      </c>
      <c r="K57" s="123"/>
      <c r="L57" s="128" t="s">
        <v>98</v>
      </c>
      <c r="M57" s="111" t="s">
        <v>143</v>
      </c>
    </row>
    <row r="58" spans="1:13" s="49" customFormat="1" ht="14.25" customHeight="1" x14ac:dyDescent="0.35">
      <c r="A58" s="124">
        <v>43979</v>
      </c>
      <c r="B58" s="14" t="s">
        <v>120</v>
      </c>
      <c r="C58" s="14"/>
      <c r="D58" s="215" t="s">
        <v>161</v>
      </c>
      <c r="E58" s="125"/>
      <c r="F58" s="121"/>
      <c r="G58" s="121"/>
      <c r="H58" s="122"/>
      <c r="I58" s="126">
        <v>8.6458333333333335E-3</v>
      </c>
      <c r="J58" s="127">
        <v>20882</v>
      </c>
      <c r="K58" s="123"/>
      <c r="L58" s="215" t="s">
        <v>163</v>
      </c>
      <c r="M58" s="111"/>
    </row>
    <row r="59" spans="1:13" s="49" customFormat="1" ht="14.25" customHeight="1" x14ac:dyDescent="0.35">
      <c r="A59" s="124">
        <v>43979</v>
      </c>
      <c r="B59" s="14" t="s">
        <v>120</v>
      </c>
      <c r="C59" s="14" t="s">
        <v>45</v>
      </c>
      <c r="D59" s="215" t="s">
        <v>160</v>
      </c>
      <c r="E59" s="125"/>
      <c r="F59" s="121"/>
      <c r="G59" s="121"/>
      <c r="H59" s="122"/>
      <c r="I59" s="126">
        <v>1.0729166666666666E-2</v>
      </c>
      <c r="J59" s="127">
        <v>17486</v>
      </c>
      <c r="K59" s="123"/>
      <c r="L59" s="128" t="s">
        <v>162</v>
      </c>
      <c r="M59" s="111"/>
    </row>
    <row r="60" spans="1:13" s="49" customFormat="1" ht="3.75" customHeight="1" x14ac:dyDescent="0.35">
      <c r="A60" s="50"/>
      <c r="B60" s="51"/>
      <c r="C60" s="113"/>
      <c r="D60" s="51"/>
      <c r="E60" s="27"/>
      <c r="F60" s="52"/>
      <c r="G60" s="52"/>
      <c r="H60" s="79"/>
      <c r="I60" s="94"/>
      <c r="J60" s="95"/>
      <c r="K60" s="80"/>
      <c r="L60" s="53"/>
    </row>
    <row r="61" spans="1:13" s="41" customFormat="1" x14ac:dyDescent="0.35">
      <c r="A61" s="185"/>
      <c r="B61" s="186"/>
      <c r="C61" s="186"/>
      <c r="D61" s="186"/>
      <c r="E61" s="187"/>
      <c r="F61" s="188">
        <f>SUM(F57:F60)</f>
        <v>3</v>
      </c>
      <c r="G61" s="188"/>
      <c r="H61" s="130" t="s">
        <v>104</v>
      </c>
      <c r="I61" s="189">
        <f>SUM(I57:I60)</f>
        <v>2.2384259259259257E-2</v>
      </c>
      <c r="J61" s="190">
        <f>SUM(J57:J60)</f>
        <v>42082</v>
      </c>
      <c r="K61" s="186"/>
      <c r="L61" s="191"/>
    </row>
    <row r="62" spans="1:13" s="49" customFormat="1" ht="14.25" customHeight="1" x14ac:dyDescent="0.35">
      <c r="A62" s="45">
        <v>43979</v>
      </c>
      <c r="B62" s="46" t="s">
        <v>80</v>
      </c>
      <c r="C62" s="46"/>
      <c r="D62" s="230" t="s">
        <v>174</v>
      </c>
      <c r="E62" s="231" t="s">
        <v>175</v>
      </c>
      <c r="F62" s="231">
        <v>2</v>
      </c>
      <c r="G62" s="231">
        <v>15</v>
      </c>
      <c r="H62" s="231"/>
      <c r="I62" s="232">
        <v>6.2268518518518515E-3</v>
      </c>
      <c r="J62" s="233">
        <v>9164</v>
      </c>
      <c r="K62" s="235"/>
      <c r="L62" s="234" t="s">
        <v>204</v>
      </c>
      <c r="M62" s="49" t="s">
        <v>145</v>
      </c>
    </row>
    <row r="63" spans="1:13" s="58" customFormat="1" x14ac:dyDescent="0.35">
      <c r="A63" s="224">
        <v>43979</v>
      </c>
      <c r="B63" s="225" t="s">
        <v>80</v>
      </c>
      <c r="C63" s="55"/>
      <c r="D63" s="216" t="s">
        <v>164</v>
      </c>
      <c r="E63" s="221" t="s">
        <v>165</v>
      </c>
      <c r="F63" s="217">
        <v>1</v>
      </c>
      <c r="G63" s="217">
        <v>25</v>
      </c>
      <c r="H63" s="217"/>
      <c r="I63" s="222">
        <v>3.3912037037037036E-3</v>
      </c>
      <c r="J63" s="218">
        <v>6557</v>
      </c>
      <c r="K63" s="223"/>
      <c r="L63" s="219" t="s">
        <v>166</v>
      </c>
      <c r="M63" s="58" t="s">
        <v>146</v>
      </c>
    </row>
    <row r="64" spans="1:13" s="58" customFormat="1" x14ac:dyDescent="0.35">
      <c r="A64" s="224">
        <v>43979</v>
      </c>
      <c r="B64" s="225" t="s">
        <v>80</v>
      </c>
      <c r="C64" s="227" t="s">
        <v>124</v>
      </c>
      <c r="D64" s="216" t="s">
        <v>167</v>
      </c>
      <c r="E64" s="220" t="s">
        <v>168</v>
      </c>
      <c r="F64" s="217">
        <v>1</v>
      </c>
      <c r="G64" s="217">
        <v>28</v>
      </c>
      <c r="H64" s="217"/>
      <c r="I64" s="222">
        <v>7.6504629629629631E-3</v>
      </c>
      <c r="J64" s="218">
        <v>19804</v>
      </c>
      <c r="K64" s="223"/>
      <c r="L64" s="219" t="s">
        <v>169</v>
      </c>
    </row>
    <row r="65" spans="1:13" s="58" customFormat="1" ht="4.5" customHeight="1" thickBot="1" x14ac:dyDescent="0.4">
      <c r="A65" s="35"/>
      <c r="B65" s="36"/>
      <c r="C65" s="36"/>
      <c r="D65" s="225"/>
      <c r="E65" s="220"/>
      <c r="F65" s="217"/>
      <c r="G65" s="217"/>
      <c r="H65" s="217"/>
      <c r="I65" s="222"/>
      <c r="J65" s="218"/>
      <c r="K65" s="223"/>
      <c r="L65" s="226"/>
      <c r="M65" s="226"/>
    </row>
    <row r="66" spans="1:13" s="58" customFormat="1" ht="15" thickBot="1" x14ac:dyDescent="0.4">
      <c r="A66" s="88"/>
      <c r="B66" s="89"/>
      <c r="C66" s="89"/>
      <c r="D66" s="205"/>
      <c r="E66" s="206"/>
      <c r="F66" s="206">
        <f>SUM(F62:F65)</f>
        <v>4</v>
      </c>
      <c r="G66" s="206"/>
      <c r="H66" s="207" t="s">
        <v>104</v>
      </c>
      <c r="I66" s="160">
        <f>SUM(I62:I65)</f>
        <v>1.7268518518518516E-2</v>
      </c>
      <c r="J66" s="161">
        <f>SUM(J62:J65)</f>
        <v>35525</v>
      </c>
      <c r="K66" s="208"/>
      <c r="L66" s="209"/>
    </row>
    <row r="67" spans="1:13" s="58" customFormat="1" x14ac:dyDescent="0.35">
      <c r="A67" s="124">
        <v>43986</v>
      </c>
      <c r="B67" s="14" t="s">
        <v>120</v>
      </c>
      <c r="C67" s="122"/>
      <c r="D67" s="122" t="s">
        <v>100</v>
      </c>
      <c r="E67" s="125" t="s">
        <v>101</v>
      </c>
      <c r="F67" s="121">
        <v>5</v>
      </c>
      <c r="G67" s="121">
        <v>32</v>
      </c>
      <c r="H67" s="122"/>
      <c r="I67" s="126">
        <v>8.9699074074074073E-3</v>
      </c>
      <c r="J67" s="127">
        <v>12210</v>
      </c>
      <c r="K67" s="123"/>
      <c r="L67" s="128" t="s">
        <v>213</v>
      </c>
      <c r="M67" s="111" t="s">
        <v>143</v>
      </c>
    </row>
    <row r="68" spans="1:13" s="49" customFormat="1" x14ac:dyDescent="0.35">
      <c r="A68" s="124">
        <v>43986</v>
      </c>
      <c r="B68" s="14" t="s">
        <v>120</v>
      </c>
      <c r="C68" s="14"/>
      <c r="D68" s="122" t="s">
        <v>102</v>
      </c>
      <c r="E68" s="125" t="s">
        <v>103</v>
      </c>
      <c r="F68" s="121">
        <v>1</v>
      </c>
      <c r="G68" s="121">
        <v>33</v>
      </c>
      <c r="H68" s="122"/>
      <c r="I68" s="126">
        <v>5.0810185185185186E-3</v>
      </c>
      <c r="J68" s="127">
        <v>5957</v>
      </c>
      <c r="K68" s="123"/>
      <c r="L68" s="128" t="s">
        <v>159</v>
      </c>
    </row>
    <row r="69" spans="1:13" s="49" customFormat="1" ht="13.5" customHeight="1" x14ac:dyDescent="0.35">
      <c r="A69" s="112">
        <v>43986</v>
      </c>
      <c r="B69" s="14" t="s">
        <v>120</v>
      </c>
      <c r="C69" s="113"/>
      <c r="D69" s="113"/>
      <c r="E69" s="129"/>
      <c r="F69" s="115"/>
      <c r="G69" s="115"/>
      <c r="H69" s="113"/>
      <c r="I69" s="116"/>
      <c r="J69" s="117"/>
      <c r="K69" s="118"/>
      <c r="L69" s="119" t="s">
        <v>176</v>
      </c>
    </row>
    <row r="70" spans="1:13" s="49" customFormat="1" x14ac:dyDescent="0.35">
      <c r="A70" s="132"/>
      <c r="B70" s="133"/>
      <c r="C70" s="133"/>
      <c r="D70" s="133"/>
      <c r="E70" s="134"/>
      <c r="F70" s="135"/>
      <c r="G70" s="135"/>
      <c r="H70" s="133"/>
      <c r="I70" s="137">
        <f>SUM(I67:I69)</f>
        <v>1.4050925925925925E-2</v>
      </c>
      <c r="J70" s="138">
        <f>SUM(J67:J69)</f>
        <v>18167</v>
      </c>
      <c r="K70" s="139"/>
      <c r="L70" s="140"/>
    </row>
    <row r="71" spans="1:13" s="49" customFormat="1" x14ac:dyDescent="0.35">
      <c r="A71" s="224">
        <v>43986</v>
      </c>
      <c r="B71" s="250" t="s">
        <v>216</v>
      </c>
      <c r="C71" s="122"/>
      <c r="D71" s="230"/>
      <c r="E71" s="236" t="s">
        <v>196</v>
      </c>
      <c r="F71" s="231">
        <v>1</v>
      </c>
      <c r="G71" s="231" t="s">
        <v>206</v>
      </c>
      <c r="H71" s="231"/>
      <c r="I71" s="232">
        <v>6.2268518518518515E-3</v>
      </c>
      <c r="J71" s="233">
        <v>9164</v>
      </c>
      <c r="K71" s="235"/>
      <c r="L71" s="234" t="s">
        <v>205</v>
      </c>
      <c r="M71" s="49" t="s">
        <v>145</v>
      </c>
    </row>
    <row r="72" spans="1:13" s="49" customFormat="1" x14ac:dyDescent="0.35">
      <c r="A72" s="224">
        <f t="shared" ref="A72:A75" si="2">A71</f>
        <v>43986</v>
      </c>
      <c r="B72" s="250" t="s">
        <v>216</v>
      </c>
      <c r="C72" s="122"/>
      <c r="D72" s="225" t="s">
        <v>170</v>
      </c>
      <c r="E72" s="220" t="s">
        <v>171</v>
      </c>
      <c r="F72" s="217">
        <v>2</v>
      </c>
      <c r="G72" s="217">
        <v>30</v>
      </c>
      <c r="H72" s="217"/>
      <c r="I72" s="222">
        <v>5.4166666666666669E-3</v>
      </c>
      <c r="J72" s="218">
        <v>10240</v>
      </c>
      <c r="K72" s="223"/>
      <c r="L72" s="226" t="s">
        <v>172</v>
      </c>
      <c r="M72" s="226" t="s">
        <v>146</v>
      </c>
    </row>
    <row r="73" spans="1:13" s="49" customFormat="1" x14ac:dyDescent="0.35">
      <c r="A73" s="224">
        <f t="shared" si="2"/>
        <v>43986</v>
      </c>
      <c r="B73" s="250" t="s">
        <v>216</v>
      </c>
      <c r="C73" s="122"/>
      <c r="D73" s="225" t="s">
        <v>191</v>
      </c>
      <c r="E73" s="220" t="s">
        <v>192</v>
      </c>
      <c r="F73" s="217">
        <v>2</v>
      </c>
      <c r="G73" s="217">
        <v>32</v>
      </c>
      <c r="H73" s="217"/>
      <c r="I73" s="222">
        <v>5.115740740740741E-3</v>
      </c>
      <c r="J73" s="218">
        <v>11512</v>
      </c>
      <c r="K73" s="223"/>
      <c r="L73" s="226" t="s">
        <v>193</v>
      </c>
    </row>
    <row r="74" spans="1:13" s="49" customFormat="1" x14ac:dyDescent="0.35">
      <c r="A74" s="224">
        <f t="shared" si="2"/>
        <v>43986</v>
      </c>
      <c r="B74" s="250" t="s">
        <v>216</v>
      </c>
      <c r="C74" s="240"/>
      <c r="D74" s="225" t="s">
        <v>194</v>
      </c>
      <c r="E74" s="220" t="s">
        <v>192</v>
      </c>
      <c r="F74" s="217">
        <v>0</v>
      </c>
      <c r="G74" s="217">
        <v>32</v>
      </c>
      <c r="H74" s="217"/>
      <c r="I74" s="222">
        <v>2.0833333333333333E-3</v>
      </c>
      <c r="J74" s="218">
        <v>5450</v>
      </c>
      <c r="K74" s="223"/>
      <c r="L74" s="226" t="s">
        <v>195</v>
      </c>
      <c r="M74" s="226" t="s">
        <v>173</v>
      </c>
    </row>
    <row r="75" spans="1:13" s="249" customFormat="1" x14ac:dyDescent="0.35">
      <c r="A75" s="224">
        <f t="shared" si="2"/>
        <v>43986</v>
      </c>
      <c r="B75" s="250"/>
      <c r="C75" s="240" t="s">
        <v>214</v>
      </c>
      <c r="D75" s="250"/>
      <c r="E75" s="220"/>
      <c r="F75" s="251"/>
      <c r="G75" s="251"/>
      <c r="H75" s="251"/>
      <c r="I75" s="253"/>
      <c r="J75" s="218"/>
      <c r="K75" s="244"/>
      <c r="L75" s="252"/>
      <c r="M75" s="252"/>
    </row>
    <row r="76" spans="1:13" s="229" customFormat="1" ht="3.75" customHeight="1" thickBot="1" x14ac:dyDescent="0.4">
      <c r="A76" s="88">
        <v>43986</v>
      </c>
      <c r="B76" s="89" t="s">
        <v>123</v>
      </c>
      <c r="C76" s="89"/>
      <c r="D76" s="89"/>
      <c r="E76" s="90"/>
      <c r="F76" s="90"/>
      <c r="G76" s="90"/>
      <c r="H76" s="89"/>
      <c r="I76" s="93"/>
      <c r="J76" s="91"/>
      <c r="K76" s="72"/>
      <c r="L76" s="92"/>
    </row>
    <row r="77" spans="1:13" s="58" customFormat="1" ht="15" thickBot="1" x14ac:dyDescent="0.4">
      <c r="A77" s="35"/>
      <c r="B77" s="36"/>
      <c r="C77" s="36"/>
      <c r="D77" s="36"/>
      <c r="E77" s="38"/>
      <c r="F77" s="38">
        <f>SUM(F71:F76)</f>
        <v>5</v>
      </c>
      <c r="G77" s="38"/>
      <c r="H77" s="36"/>
      <c r="I77" s="67">
        <f>SUM(I71:I76)</f>
        <v>1.8842592592592591E-2</v>
      </c>
      <c r="J77" s="39">
        <f>SUM(J71:J76)</f>
        <v>36366</v>
      </c>
      <c r="K77" s="72"/>
      <c r="L77" s="40"/>
    </row>
    <row r="78" spans="1:13" s="49" customFormat="1" ht="14.25" customHeight="1" thickBot="1" x14ac:dyDescent="0.4">
      <c r="A78" s="196">
        <v>43993</v>
      </c>
      <c r="B78" s="197"/>
      <c r="C78" s="197"/>
      <c r="D78" s="197"/>
      <c r="E78" s="198"/>
      <c r="F78" s="199"/>
      <c r="G78" s="199"/>
      <c r="H78" s="200"/>
      <c r="I78" s="201"/>
      <c r="J78" s="202"/>
      <c r="K78" s="202"/>
      <c r="L78" s="203" t="s">
        <v>144</v>
      </c>
    </row>
    <row r="79" spans="1:13" s="226" customFormat="1" x14ac:dyDescent="0.35">
      <c r="A79" s="124">
        <v>44000</v>
      </c>
      <c r="B79" s="14" t="s">
        <v>120</v>
      </c>
      <c r="C79" s="122"/>
      <c r="D79" s="122" t="s">
        <v>217</v>
      </c>
      <c r="E79" s="125" t="s">
        <v>11</v>
      </c>
      <c r="F79" s="121"/>
      <c r="G79" s="121">
        <v>1</v>
      </c>
      <c r="H79" s="122"/>
      <c r="I79" s="126">
        <v>2.4652777777777776E-3</v>
      </c>
      <c r="J79" s="127">
        <v>3147</v>
      </c>
      <c r="K79" s="123"/>
      <c r="L79" s="128" t="s">
        <v>220</v>
      </c>
      <c r="M79" s="111" t="s">
        <v>143</v>
      </c>
    </row>
    <row r="80" spans="1:13" s="252" customFormat="1" x14ac:dyDescent="0.35">
      <c r="A80" s="124">
        <f>A79</f>
        <v>44000</v>
      </c>
      <c r="B80" s="14" t="s">
        <v>120</v>
      </c>
      <c r="C80" s="122"/>
      <c r="D80" s="122" t="s">
        <v>218</v>
      </c>
      <c r="E80" s="125" t="s">
        <v>219</v>
      </c>
      <c r="F80" s="121"/>
      <c r="G80" s="121">
        <v>8</v>
      </c>
      <c r="H80" s="122"/>
      <c r="I80" s="126">
        <v>1.4050925925925927E-2</v>
      </c>
      <c r="J80" s="127">
        <v>18860</v>
      </c>
      <c r="K80" s="123"/>
      <c r="L80" s="128" t="s">
        <v>228</v>
      </c>
      <c r="M80" s="111"/>
    </row>
    <row r="81" spans="1:13" s="49" customFormat="1" ht="3.75" customHeight="1" x14ac:dyDescent="0.35">
      <c r="A81" s="124"/>
      <c r="B81" s="113"/>
      <c r="C81" s="113"/>
      <c r="D81" s="113"/>
      <c r="E81" s="129"/>
      <c r="F81" s="115"/>
      <c r="G81" s="115"/>
      <c r="H81" s="113"/>
      <c r="I81" s="116"/>
      <c r="J81" s="117"/>
      <c r="K81" s="118"/>
      <c r="L81" s="119"/>
    </row>
    <row r="82" spans="1:13" s="49" customFormat="1" x14ac:dyDescent="0.35">
      <c r="A82" s="132"/>
      <c r="B82" s="133"/>
      <c r="C82" s="133"/>
      <c r="D82" s="133"/>
      <c r="E82" s="134"/>
      <c r="F82" s="135"/>
      <c r="G82" s="135"/>
      <c r="H82" s="133"/>
      <c r="I82" s="137">
        <f>SUM(I79:I81)</f>
        <v>1.6516203703703703E-2</v>
      </c>
      <c r="J82" s="138">
        <f>SUM(J79:J81)</f>
        <v>22007</v>
      </c>
      <c r="K82" s="139"/>
      <c r="L82" s="140"/>
    </row>
    <row r="83" spans="1:13" s="49" customFormat="1" x14ac:dyDescent="0.35">
      <c r="A83" s="224">
        <v>44000</v>
      </c>
      <c r="B83" s="250" t="s">
        <v>216</v>
      </c>
      <c r="C83" s="122"/>
      <c r="D83" s="230" t="s">
        <v>189</v>
      </c>
      <c r="E83" s="231" t="s">
        <v>190</v>
      </c>
      <c r="F83" s="231">
        <v>3</v>
      </c>
      <c r="G83" s="231" t="s">
        <v>207</v>
      </c>
      <c r="H83" s="231"/>
      <c r="I83" s="232">
        <v>1.1932870370370371E-2</v>
      </c>
      <c r="J83" s="233">
        <v>19393</v>
      </c>
      <c r="K83" s="235"/>
      <c r="L83" s="234" t="s">
        <v>208</v>
      </c>
      <c r="M83" s="49" t="s">
        <v>145</v>
      </c>
    </row>
    <row r="84" spans="1:13" s="49" customFormat="1" x14ac:dyDescent="0.35">
      <c r="A84" s="224">
        <f t="shared" ref="A84:A88" si="3">A83</f>
        <v>44000</v>
      </c>
      <c r="B84" s="250" t="s">
        <v>216</v>
      </c>
      <c r="C84" s="122"/>
      <c r="D84" s="237" t="s">
        <v>177</v>
      </c>
      <c r="E84" s="238" t="s">
        <v>178</v>
      </c>
      <c r="F84" s="238">
        <v>2</v>
      </c>
      <c r="G84" s="238">
        <v>34</v>
      </c>
      <c r="H84" s="238"/>
      <c r="I84" s="243">
        <v>5.2893518518518515E-3</v>
      </c>
      <c r="J84" s="247">
        <v>14766</v>
      </c>
      <c r="K84" s="244"/>
      <c r="L84" s="239" t="s">
        <v>179</v>
      </c>
      <c r="M84" s="239" t="s">
        <v>211</v>
      </c>
    </row>
    <row r="85" spans="1:13" s="49" customFormat="1" x14ac:dyDescent="0.35">
      <c r="A85" s="224">
        <f t="shared" si="3"/>
        <v>44000</v>
      </c>
      <c r="B85" s="250" t="s">
        <v>216</v>
      </c>
      <c r="C85" s="122"/>
      <c r="D85" s="237" t="s">
        <v>180</v>
      </c>
      <c r="E85" s="238" t="s">
        <v>181</v>
      </c>
      <c r="F85" s="238">
        <v>1</v>
      </c>
      <c r="G85" s="238">
        <v>35</v>
      </c>
      <c r="H85" s="238"/>
      <c r="I85" s="243">
        <v>1.712962962962963E-3</v>
      </c>
      <c r="J85" s="247">
        <v>4714</v>
      </c>
      <c r="K85" s="244"/>
      <c r="L85" s="239" t="s">
        <v>182</v>
      </c>
      <c r="M85" s="239"/>
    </row>
    <row r="86" spans="1:13" s="49" customFormat="1" x14ac:dyDescent="0.35">
      <c r="A86" s="224">
        <f t="shared" si="3"/>
        <v>44000</v>
      </c>
      <c r="B86" s="250" t="s">
        <v>216</v>
      </c>
      <c r="C86" s="34"/>
      <c r="D86" s="240" t="s">
        <v>183</v>
      </c>
      <c r="E86" s="241" t="s">
        <v>184</v>
      </c>
      <c r="F86" s="241">
        <v>2</v>
      </c>
      <c r="G86" s="238">
        <v>37</v>
      </c>
      <c r="H86" s="241"/>
      <c r="I86" s="246">
        <v>5.3009259259259251E-3</v>
      </c>
      <c r="J86" s="248">
        <v>11882</v>
      </c>
      <c r="K86" s="245"/>
      <c r="L86" s="242" t="s">
        <v>185</v>
      </c>
      <c r="M86" s="239"/>
    </row>
    <row r="87" spans="1:13" s="226" customFormat="1" x14ac:dyDescent="0.35">
      <c r="A87" s="224">
        <f t="shared" si="3"/>
        <v>44000</v>
      </c>
      <c r="B87" s="250" t="s">
        <v>216</v>
      </c>
      <c r="C87" s="240"/>
      <c r="D87" s="240" t="s">
        <v>186</v>
      </c>
      <c r="E87" s="241" t="s">
        <v>187</v>
      </c>
      <c r="F87" s="241">
        <v>1</v>
      </c>
      <c r="G87" s="241">
        <v>38</v>
      </c>
      <c r="H87" s="241"/>
      <c r="I87" s="246">
        <v>2.0601851851851853E-3</v>
      </c>
      <c r="J87" s="248">
        <v>5099</v>
      </c>
      <c r="K87" s="245"/>
      <c r="L87" s="242" t="s">
        <v>188</v>
      </c>
      <c r="M87" s="239" t="s">
        <v>212</v>
      </c>
    </row>
    <row r="88" spans="1:13" s="252" customFormat="1" x14ac:dyDescent="0.35">
      <c r="A88" s="224">
        <f t="shared" si="3"/>
        <v>44000</v>
      </c>
      <c r="B88" s="250"/>
      <c r="C88" s="240" t="s">
        <v>214</v>
      </c>
      <c r="D88" s="240"/>
      <c r="E88" s="241"/>
      <c r="F88" s="241"/>
      <c r="G88" s="241"/>
      <c r="H88" s="241"/>
      <c r="I88" s="246"/>
      <c r="J88" s="248"/>
      <c r="K88" s="245"/>
      <c r="L88" s="242"/>
    </row>
    <row r="89" spans="1:13" s="229" customFormat="1" ht="3.75" customHeight="1" thickBot="1" x14ac:dyDescent="0.4">
      <c r="A89" s="88">
        <v>43986</v>
      </c>
      <c r="B89" s="89" t="s">
        <v>123</v>
      </c>
      <c r="C89" s="89"/>
      <c r="D89" s="89"/>
      <c r="E89" s="90"/>
      <c r="F89" s="90"/>
      <c r="G89" s="90"/>
      <c r="H89" s="89"/>
      <c r="I89" s="93"/>
      <c r="J89" s="91"/>
      <c r="K89" s="72"/>
      <c r="L89" s="92"/>
    </row>
    <row r="90" spans="1:13" s="226" customFormat="1" ht="15" thickBot="1" x14ac:dyDescent="0.4">
      <c r="A90" s="88"/>
      <c r="B90" s="89"/>
      <c r="C90" s="89"/>
      <c r="D90" s="89"/>
      <c r="E90" s="90"/>
      <c r="F90" s="90">
        <f>SUM(F83:F89)</f>
        <v>9</v>
      </c>
      <c r="G90" s="90"/>
      <c r="H90" s="89"/>
      <c r="I90" s="93">
        <f>SUM(I83:I89)</f>
        <v>2.6296296296296297E-2</v>
      </c>
      <c r="J90" s="91">
        <f>SUM(J83:J89)</f>
        <v>55854</v>
      </c>
      <c r="K90" s="72"/>
      <c r="L90" s="92"/>
    </row>
    <row r="91" spans="1:13" s="226" customFormat="1" x14ac:dyDescent="0.35">
      <c r="A91" s="124">
        <v>44007</v>
      </c>
      <c r="B91" s="14" t="s">
        <v>120</v>
      </c>
      <c r="C91" s="122"/>
      <c r="D91" s="122" t="s">
        <v>222</v>
      </c>
      <c r="E91" s="125" t="s">
        <v>221</v>
      </c>
      <c r="F91" s="121"/>
      <c r="G91" s="121">
        <v>9</v>
      </c>
      <c r="H91" s="122"/>
      <c r="I91" s="126">
        <v>2.488425925925926E-3</v>
      </c>
      <c r="J91" s="127">
        <v>2591</v>
      </c>
      <c r="K91" s="123"/>
      <c r="L91" s="128" t="s">
        <v>227</v>
      </c>
      <c r="M91" s="111" t="s">
        <v>143</v>
      </c>
    </row>
    <row r="92" spans="1:13" s="252" customFormat="1" x14ac:dyDescent="0.35">
      <c r="A92" s="124">
        <f t="shared" ref="A92:A93" si="4">A91</f>
        <v>44007</v>
      </c>
      <c r="B92" s="14" t="s">
        <v>120</v>
      </c>
      <c r="C92" s="122"/>
      <c r="D92" s="122" t="s">
        <v>229</v>
      </c>
      <c r="E92" s="125" t="s">
        <v>223</v>
      </c>
      <c r="F92" s="121"/>
      <c r="G92" s="121">
        <v>12</v>
      </c>
      <c r="H92" s="122"/>
      <c r="I92" s="126">
        <v>6.9560185185185185E-3</v>
      </c>
      <c r="J92" s="127">
        <v>9564</v>
      </c>
      <c r="K92" s="123"/>
      <c r="L92" s="128" t="s">
        <v>226</v>
      </c>
      <c r="M92" s="111"/>
    </row>
    <row r="93" spans="1:13" s="49" customFormat="1" x14ac:dyDescent="0.35">
      <c r="A93" s="124">
        <f t="shared" si="4"/>
        <v>44007</v>
      </c>
      <c r="B93" s="14" t="s">
        <v>120</v>
      </c>
      <c r="C93" s="14"/>
      <c r="D93" s="122" t="s">
        <v>230</v>
      </c>
      <c r="E93" s="125" t="s">
        <v>224</v>
      </c>
      <c r="F93" s="121"/>
      <c r="G93" s="121">
        <v>19</v>
      </c>
      <c r="H93" s="122"/>
      <c r="I93" s="126">
        <v>9.386574074074075E-3</v>
      </c>
      <c r="J93" s="127">
        <v>13409</v>
      </c>
      <c r="K93" s="123"/>
      <c r="L93" s="128" t="s">
        <v>225</v>
      </c>
    </row>
    <row r="94" spans="1:13" s="49" customFormat="1" ht="3" customHeight="1" x14ac:dyDescent="0.35">
      <c r="A94" s="124"/>
      <c r="B94" s="113"/>
      <c r="C94" s="113"/>
      <c r="D94" s="113"/>
      <c r="E94" s="129"/>
      <c r="F94" s="115"/>
      <c r="G94" s="115"/>
      <c r="H94" s="113"/>
      <c r="I94" s="116"/>
      <c r="J94" s="117"/>
      <c r="K94" s="118"/>
      <c r="L94" s="119"/>
    </row>
    <row r="95" spans="1:13" s="49" customFormat="1" x14ac:dyDescent="0.35">
      <c r="A95" s="132"/>
      <c r="B95" s="133"/>
      <c r="C95" s="133"/>
      <c r="D95" s="133"/>
      <c r="E95" s="134"/>
      <c r="F95" s="135"/>
      <c r="G95" s="135"/>
      <c r="H95" s="133"/>
      <c r="I95" s="137">
        <f>SUM(I91:I94)</f>
        <v>1.8831018518518518E-2</v>
      </c>
      <c r="J95" s="138">
        <f>SUM(J91:J94)</f>
        <v>25564</v>
      </c>
      <c r="K95" s="139"/>
      <c r="L95" s="140"/>
    </row>
    <row r="96" spans="1:13" s="49" customFormat="1" x14ac:dyDescent="0.35">
      <c r="A96" s="224">
        <v>44007</v>
      </c>
      <c r="B96" s="250" t="s">
        <v>216</v>
      </c>
      <c r="C96" s="122"/>
      <c r="D96" s="250" t="s">
        <v>238</v>
      </c>
      <c r="E96" s="221" t="s">
        <v>242</v>
      </c>
      <c r="F96" s="251">
        <v>5</v>
      </c>
      <c r="G96" s="251">
        <v>14</v>
      </c>
      <c r="H96" s="251"/>
      <c r="I96" s="253">
        <v>1.5717592592592592E-2</v>
      </c>
      <c r="J96" s="250">
        <v>34812</v>
      </c>
      <c r="K96" s="254"/>
      <c r="L96" s="255" t="s">
        <v>241</v>
      </c>
      <c r="M96" s="252" t="s">
        <v>263</v>
      </c>
    </row>
    <row r="97" spans="1:13" s="49" customFormat="1" x14ac:dyDescent="0.35">
      <c r="A97" s="224">
        <f>A96</f>
        <v>44007</v>
      </c>
      <c r="B97" s="250" t="s">
        <v>216</v>
      </c>
      <c r="C97" s="122"/>
      <c r="D97" s="240" t="s">
        <v>243</v>
      </c>
      <c r="E97" s="241" t="s">
        <v>244</v>
      </c>
      <c r="F97" s="241">
        <v>1</v>
      </c>
      <c r="G97" s="241">
        <v>15</v>
      </c>
      <c r="H97" s="251"/>
      <c r="I97" s="253">
        <v>5.37037037037037E-3</v>
      </c>
      <c r="J97" s="250">
        <v>12175</v>
      </c>
      <c r="K97" s="254"/>
      <c r="L97" s="255" t="s">
        <v>254</v>
      </c>
      <c r="M97" s="252"/>
    </row>
    <row r="98" spans="1:13" s="49" customFormat="1" x14ac:dyDescent="0.35">
      <c r="A98" s="224">
        <f t="shared" ref="A98:A101" si="5">A97</f>
        <v>44007</v>
      </c>
      <c r="B98" s="250" t="s">
        <v>216</v>
      </c>
      <c r="C98" s="240"/>
      <c r="D98" s="250" t="s">
        <v>245</v>
      </c>
      <c r="E98" s="251" t="s">
        <v>246</v>
      </c>
      <c r="F98" s="250">
        <v>1</v>
      </c>
      <c r="G98" s="250">
        <v>16</v>
      </c>
      <c r="H98" s="241"/>
      <c r="I98" s="246">
        <v>4.1319444444444442E-3</v>
      </c>
      <c r="J98" s="240">
        <v>5172</v>
      </c>
      <c r="K98" s="71"/>
      <c r="L98" s="255" t="s">
        <v>255</v>
      </c>
      <c r="M98" s="252"/>
    </row>
    <row r="99" spans="1:13" s="49" customFormat="1" x14ac:dyDescent="0.35">
      <c r="A99" s="224">
        <f t="shared" si="5"/>
        <v>44007</v>
      </c>
      <c r="B99" s="250" t="s">
        <v>216</v>
      </c>
      <c r="C99" s="240"/>
      <c r="D99" s="250" t="s">
        <v>247</v>
      </c>
      <c r="E99" s="251" t="s">
        <v>248</v>
      </c>
      <c r="F99" s="250">
        <v>2</v>
      </c>
      <c r="G99" s="250">
        <v>18</v>
      </c>
      <c r="H99" s="241"/>
      <c r="I99" s="246">
        <v>7.9398148148148145E-3</v>
      </c>
      <c r="J99" s="240">
        <v>16674</v>
      </c>
      <c r="K99" s="71"/>
      <c r="L99" s="255" t="s">
        <v>249</v>
      </c>
      <c r="M99" s="252"/>
    </row>
    <row r="100" spans="1:13" s="249" customFormat="1" x14ac:dyDescent="0.35">
      <c r="A100" s="224">
        <f t="shared" si="5"/>
        <v>44007</v>
      </c>
      <c r="B100" s="250" t="s">
        <v>216</v>
      </c>
      <c r="C100" s="122"/>
      <c r="D100" s="250" t="s">
        <v>252</v>
      </c>
      <c r="E100" s="241" t="s">
        <v>248</v>
      </c>
      <c r="F100" s="241">
        <v>2</v>
      </c>
      <c r="G100" s="241">
        <v>20</v>
      </c>
      <c r="H100" s="241"/>
      <c r="I100" s="246">
        <v>5.7523148148148143E-3</v>
      </c>
      <c r="J100" s="240">
        <v>13341</v>
      </c>
      <c r="K100" s="71"/>
      <c r="L100" s="255" t="s">
        <v>256</v>
      </c>
      <c r="M100" s="252"/>
    </row>
    <row r="101" spans="1:13" s="226" customFormat="1" x14ac:dyDescent="0.35">
      <c r="A101" s="224">
        <f t="shared" si="5"/>
        <v>44007</v>
      </c>
      <c r="B101" s="250" t="s">
        <v>216</v>
      </c>
      <c r="C101" s="122"/>
      <c r="D101" s="240" t="s">
        <v>257</v>
      </c>
      <c r="E101" s="241" t="s">
        <v>253</v>
      </c>
      <c r="F101" s="241">
        <v>5</v>
      </c>
      <c r="G101" s="241">
        <v>25</v>
      </c>
      <c r="H101" s="251"/>
      <c r="I101" s="253">
        <v>8.7847222222222233E-3</v>
      </c>
      <c r="J101" s="218">
        <v>19089</v>
      </c>
      <c r="K101" s="244"/>
      <c r="L101" s="252" t="s">
        <v>251</v>
      </c>
      <c r="M101" s="252"/>
    </row>
    <row r="102" spans="1:13" s="252" customFormat="1" x14ac:dyDescent="0.35">
      <c r="A102" s="224">
        <f>A100</f>
        <v>44007</v>
      </c>
      <c r="B102" s="250"/>
      <c r="C102" s="240" t="s">
        <v>214</v>
      </c>
      <c r="D102" s="240"/>
      <c r="E102" s="241"/>
      <c r="F102" s="241"/>
      <c r="G102" s="241"/>
      <c r="H102" s="251"/>
      <c r="I102" s="253"/>
      <c r="J102" s="218"/>
      <c r="K102" s="244"/>
    </row>
    <row r="103" spans="1:13" s="252" customFormat="1" x14ac:dyDescent="0.35">
      <c r="A103" s="259">
        <v>44021</v>
      </c>
      <c r="B103" s="260"/>
      <c r="C103" s="82" t="s">
        <v>214</v>
      </c>
      <c r="D103" s="260" t="s">
        <v>316</v>
      </c>
      <c r="E103" s="261"/>
      <c r="F103" s="261"/>
      <c r="G103" s="261"/>
      <c r="H103" s="261"/>
      <c r="I103" s="262">
        <v>1.0219907407407408E-2</v>
      </c>
      <c r="J103" s="263">
        <v>38041</v>
      </c>
      <c r="K103" s="264"/>
      <c r="L103" s="257" t="s">
        <v>315</v>
      </c>
    </row>
    <row r="104" spans="1:13" s="229" customFormat="1" ht="3.75" customHeight="1" thickBot="1" x14ac:dyDescent="0.4">
      <c r="A104" s="88">
        <v>43986</v>
      </c>
      <c r="B104" s="89" t="s">
        <v>123</v>
      </c>
      <c r="C104" s="89"/>
      <c r="D104" s="89"/>
      <c r="E104" s="90"/>
      <c r="F104" s="90"/>
      <c r="G104" s="90"/>
      <c r="H104" s="89"/>
      <c r="I104" s="93"/>
      <c r="J104" s="91"/>
      <c r="K104" s="72"/>
      <c r="L104" s="92"/>
    </row>
    <row r="105" spans="1:13" s="226" customFormat="1" ht="15" thickBot="1" x14ac:dyDescent="0.4">
      <c r="A105" s="88"/>
      <c r="B105" s="89"/>
      <c r="C105" s="89"/>
      <c r="D105" s="89"/>
      <c r="E105" s="90"/>
      <c r="F105" s="90">
        <f>SUM(F96:F104)</f>
        <v>16</v>
      </c>
      <c r="G105" s="90"/>
      <c r="H105" s="89"/>
      <c r="I105" s="93">
        <f>SUM(I96:I104)</f>
        <v>5.7916666666666665E-2</v>
      </c>
      <c r="J105" s="91">
        <f>SUM(J96:J104)</f>
        <v>139304</v>
      </c>
      <c r="K105" s="72"/>
      <c r="L105" s="92"/>
    </row>
    <row r="106" spans="1:13" s="226" customFormat="1" x14ac:dyDescent="0.35">
      <c r="A106" s="124">
        <v>44014</v>
      </c>
      <c r="B106" s="14" t="s">
        <v>120</v>
      </c>
      <c r="C106" s="122"/>
      <c r="D106" s="122" t="s">
        <v>231</v>
      </c>
      <c r="E106" s="125" t="s">
        <v>219</v>
      </c>
      <c r="F106" s="121"/>
      <c r="G106" s="121">
        <v>4</v>
      </c>
      <c r="H106" s="122"/>
      <c r="I106" s="126">
        <v>6.4236111111111117E-3</v>
      </c>
      <c r="J106" s="127">
        <v>8254</v>
      </c>
      <c r="K106" s="123"/>
      <c r="L106" s="128" t="s">
        <v>235</v>
      </c>
      <c r="M106" s="111" t="s">
        <v>143</v>
      </c>
    </row>
    <row r="107" spans="1:13" s="252" customFormat="1" x14ac:dyDescent="0.35">
      <c r="A107" s="124">
        <f>A106</f>
        <v>44014</v>
      </c>
      <c r="B107" s="14" t="s">
        <v>120</v>
      </c>
      <c r="C107" s="122"/>
      <c r="D107" s="122" t="s">
        <v>232</v>
      </c>
      <c r="E107" s="125" t="s">
        <v>221</v>
      </c>
      <c r="F107" s="121"/>
      <c r="G107" s="121">
        <v>6</v>
      </c>
      <c r="H107" s="122"/>
      <c r="I107" s="126">
        <v>5.6828703703703702E-3</v>
      </c>
      <c r="J107" s="127">
        <v>7580</v>
      </c>
      <c r="K107" s="123"/>
      <c r="L107" s="128" t="s">
        <v>234</v>
      </c>
      <c r="M107" s="111"/>
    </row>
    <row r="108" spans="1:13" s="252" customFormat="1" x14ac:dyDescent="0.35">
      <c r="A108" s="124">
        <f t="shared" ref="A108:A110" si="6">A107</f>
        <v>44014</v>
      </c>
      <c r="B108" s="14" t="s">
        <v>120</v>
      </c>
      <c r="C108" s="122"/>
      <c r="D108" s="122" t="s">
        <v>233</v>
      </c>
      <c r="E108" s="125" t="s">
        <v>223</v>
      </c>
      <c r="F108" s="121"/>
      <c r="G108" s="121">
        <v>8</v>
      </c>
      <c r="H108" s="122"/>
      <c r="I108" s="126">
        <v>2.8935185185185188E-3</v>
      </c>
      <c r="J108" s="127">
        <v>3736</v>
      </c>
      <c r="K108" s="123"/>
      <c r="L108" s="128" t="s">
        <v>237</v>
      </c>
      <c r="M108" s="111"/>
    </row>
    <row r="109" spans="1:13" s="252" customFormat="1" x14ac:dyDescent="0.35">
      <c r="A109" s="124">
        <f t="shared" si="6"/>
        <v>44014</v>
      </c>
      <c r="B109" s="14" t="s">
        <v>120</v>
      </c>
      <c r="C109" s="122"/>
      <c r="D109" s="122" t="s">
        <v>236</v>
      </c>
      <c r="E109" s="125" t="s">
        <v>224</v>
      </c>
      <c r="F109" s="121"/>
      <c r="G109" s="121">
        <v>9</v>
      </c>
      <c r="H109" s="122"/>
      <c r="I109" s="126">
        <v>1.2152777777777778E-3</v>
      </c>
      <c r="J109" s="127">
        <v>1442</v>
      </c>
      <c r="K109" s="123"/>
      <c r="L109" s="128" t="s">
        <v>239</v>
      </c>
      <c r="M109" s="111"/>
    </row>
    <row r="110" spans="1:13" s="252" customFormat="1" x14ac:dyDescent="0.35">
      <c r="A110" s="124">
        <f t="shared" si="6"/>
        <v>44014</v>
      </c>
      <c r="B110" s="14"/>
      <c r="C110" s="122"/>
      <c r="D110" s="122"/>
      <c r="E110" s="125"/>
      <c r="F110" s="121"/>
      <c r="G110" s="121"/>
      <c r="H110" s="122"/>
      <c r="I110" s="126"/>
      <c r="J110" s="127"/>
      <c r="K110" s="123"/>
      <c r="L110" s="128" t="s">
        <v>250</v>
      </c>
      <c r="M110" s="111"/>
    </row>
    <row r="111" spans="1:13" s="49" customFormat="1" ht="3" customHeight="1" x14ac:dyDescent="0.35">
      <c r="A111" s="124"/>
      <c r="B111" s="113"/>
      <c r="C111" s="113"/>
      <c r="D111" s="113"/>
      <c r="E111" s="129"/>
      <c r="F111" s="115"/>
      <c r="G111" s="115"/>
      <c r="H111" s="113"/>
      <c r="I111" s="116"/>
      <c r="J111" s="117"/>
      <c r="K111" s="118"/>
      <c r="L111" s="119"/>
    </row>
    <row r="112" spans="1:13" s="49" customFormat="1" x14ac:dyDescent="0.35">
      <c r="A112" s="132"/>
      <c r="B112" s="133"/>
      <c r="C112" s="133"/>
      <c r="D112" s="133"/>
      <c r="E112" s="134"/>
      <c r="F112" s="135"/>
      <c r="G112" s="135"/>
      <c r="H112" s="133"/>
      <c r="I112" s="137">
        <f>SUM(I106:I111)</f>
        <v>1.621527777777778E-2</v>
      </c>
      <c r="J112" s="138">
        <f>SUM(J106:J111)</f>
        <v>21012</v>
      </c>
      <c r="K112" s="139"/>
      <c r="L112" s="140"/>
    </row>
    <row r="113" spans="1:13" s="49" customFormat="1" x14ac:dyDescent="0.35">
      <c r="A113" s="224">
        <v>44014</v>
      </c>
      <c r="B113" s="250" t="s">
        <v>216</v>
      </c>
      <c r="C113" s="122"/>
      <c r="D113" s="250"/>
      <c r="E113" s="241"/>
      <c r="F113" s="241"/>
      <c r="G113" s="241"/>
      <c r="H113" s="241"/>
      <c r="I113" s="256" t="s">
        <v>107</v>
      </c>
      <c r="J113" s="256" t="s">
        <v>107</v>
      </c>
      <c r="K113" s="245"/>
      <c r="L113" s="252" t="s">
        <v>258</v>
      </c>
      <c r="M113" s="252" t="s">
        <v>278</v>
      </c>
    </row>
    <row r="114" spans="1:13" s="249" customFormat="1" x14ac:dyDescent="0.35">
      <c r="A114" s="224">
        <f t="shared" ref="A114:A117" si="7">A113</f>
        <v>44014</v>
      </c>
      <c r="B114" s="250" t="s">
        <v>216</v>
      </c>
      <c r="C114" s="122"/>
      <c r="D114" s="240"/>
      <c r="E114" s="241"/>
      <c r="F114" s="241"/>
      <c r="G114" s="241"/>
      <c r="H114" s="251"/>
      <c r="I114" s="256" t="s">
        <v>107</v>
      </c>
      <c r="J114" s="256" t="s">
        <v>107</v>
      </c>
      <c r="K114" s="245"/>
      <c r="L114" s="252" t="s">
        <v>266</v>
      </c>
      <c r="M114" s="252"/>
    </row>
    <row r="115" spans="1:13" s="226" customFormat="1" x14ac:dyDescent="0.35">
      <c r="A115" s="224">
        <f t="shared" si="7"/>
        <v>44014</v>
      </c>
      <c r="B115" s="250" t="s">
        <v>216</v>
      </c>
      <c r="C115" s="240"/>
      <c r="D115" s="252"/>
      <c r="E115" s="252"/>
      <c r="F115" s="252"/>
      <c r="G115" s="252"/>
      <c r="H115" s="241"/>
      <c r="I115" s="256" t="s">
        <v>107</v>
      </c>
      <c r="J115" s="256" t="s">
        <v>107</v>
      </c>
      <c r="K115" s="244"/>
      <c r="L115" s="252" t="s">
        <v>201</v>
      </c>
      <c r="M115" s="257" t="s">
        <v>299</v>
      </c>
    </row>
    <row r="116" spans="1:13" s="252" customFormat="1" x14ac:dyDescent="0.35">
      <c r="A116" s="224">
        <f t="shared" si="7"/>
        <v>44014</v>
      </c>
      <c r="B116" s="250" t="s">
        <v>216</v>
      </c>
      <c r="C116" s="240"/>
      <c r="D116" s="240"/>
      <c r="E116" s="241"/>
      <c r="F116" s="241"/>
      <c r="G116" s="241"/>
      <c r="H116" s="241"/>
      <c r="I116" s="256" t="s">
        <v>107</v>
      </c>
      <c r="J116" s="256" t="s">
        <v>107</v>
      </c>
      <c r="K116" s="244"/>
      <c r="L116" s="252" t="s">
        <v>240</v>
      </c>
      <c r="M116" s="258" t="s">
        <v>297</v>
      </c>
    </row>
    <row r="117" spans="1:13" s="252" customFormat="1" x14ac:dyDescent="0.35">
      <c r="A117" s="224">
        <f t="shared" si="7"/>
        <v>44014</v>
      </c>
      <c r="B117" s="250" t="s">
        <v>216</v>
      </c>
      <c r="C117" s="240"/>
      <c r="D117" s="240"/>
      <c r="E117" s="241"/>
      <c r="F117" s="241"/>
      <c r="G117" s="241"/>
      <c r="H117" s="241"/>
      <c r="I117" s="256" t="s">
        <v>107</v>
      </c>
      <c r="J117" s="256" t="s">
        <v>107</v>
      </c>
      <c r="K117" s="245"/>
      <c r="L117" s="252" t="s">
        <v>267</v>
      </c>
      <c r="M117" s="258" t="s">
        <v>298</v>
      </c>
    </row>
    <row r="118" spans="1:13" s="252" customFormat="1" x14ac:dyDescent="0.35">
      <c r="A118" s="224"/>
      <c r="B118" s="250"/>
      <c r="C118" s="240" t="s">
        <v>215</v>
      </c>
      <c r="D118" s="250"/>
      <c r="E118" s="241"/>
      <c r="F118" s="241"/>
      <c r="G118" s="241"/>
      <c r="H118" s="241"/>
      <c r="I118" s="256" t="s">
        <v>107</v>
      </c>
      <c r="J118" s="256" t="s">
        <v>107</v>
      </c>
      <c r="K118" s="245"/>
      <c r="L118" s="252" t="s">
        <v>268</v>
      </c>
    </row>
    <row r="119" spans="1:13" s="229" customFormat="1" ht="3.75" customHeight="1" thickBot="1" x14ac:dyDescent="0.4">
      <c r="A119" s="88">
        <v>43986</v>
      </c>
      <c r="B119" s="89" t="s">
        <v>123</v>
      </c>
      <c r="C119" s="89"/>
      <c r="D119" s="89"/>
      <c r="E119" s="90"/>
      <c r="F119" s="90"/>
      <c r="G119" s="90"/>
      <c r="H119" s="89"/>
      <c r="I119" s="93"/>
      <c r="J119" s="91"/>
      <c r="K119" s="72"/>
      <c r="L119" s="92"/>
    </row>
    <row r="120" spans="1:13" s="226" customFormat="1" ht="15" thickBot="1" x14ac:dyDescent="0.4">
      <c r="A120" s="88"/>
      <c r="B120" s="89"/>
      <c r="C120" s="89"/>
      <c r="D120" s="89"/>
      <c r="E120" s="90"/>
      <c r="F120" s="90">
        <f>SUM(F113:F119)</f>
        <v>0</v>
      </c>
      <c r="G120" s="90"/>
      <c r="H120" s="89"/>
      <c r="I120" s="93">
        <f>SUM(I113:I119)</f>
        <v>0</v>
      </c>
      <c r="J120" s="91">
        <f>SUM(J113:J119)</f>
        <v>0</v>
      </c>
      <c r="K120" s="72"/>
      <c r="L120" s="92"/>
    </row>
    <row r="121" spans="1:13" s="226" customFormat="1" x14ac:dyDescent="0.35">
      <c r="A121" s="124">
        <v>44021</v>
      </c>
      <c r="B121" s="14" t="s">
        <v>120</v>
      </c>
      <c r="C121" s="122"/>
      <c r="D121" s="122" t="s">
        <v>259</v>
      </c>
      <c r="E121" s="125" t="s">
        <v>271</v>
      </c>
      <c r="F121" s="121">
        <v>1</v>
      </c>
      <c r="G121" s="121">
        <v>1</v>
      </c>
      <c r="H121" s="122"/>
      <c r="I121" s="126">
        <v>2.9166666666666668E-3</v>
      </c>
      <c r="J121" s="127">
        <v>3886</v>
      </c>
      <c r="K121" s="123"/>
      <c r="L121" s="128" t="s">
        <v>272</v>
      </c>
      <c r="M121" s="111" t="s">
        <v>143</v>
      </c>
    </row>
    <row r="122" spans="1:13" s="252" customFormat="1" x14ac:dyDescent="0.35">
      <c r="A122" s="124">
        <f>A121</f>
        <v>44021</v>
      </c>
      <c r="B122" s="14" t="s">
        <v>120</v>
      </c>
      <c r="C122" s="122"/>
      <c r="D122" s="122" t="s">
        <v>260</v>
      </c>
      <c r="E122" s="125" t="s">
        <v>274</v>
      </c>
      <c r="F122" s="121">
        <v>7</v>
      </c>
      <c r="G122" s="121">
        <v>8</v>
      </c>
      <c r="H122" s="122"/>
      <c r="I122" s="126">
        <v>1.2777777777777777E-2</v>
      </c>
      <c r="J122" s="127">
        <v>16411</v>
      </c>
      <c r="K122" s="123"/>
      <c r="L122" s="128" t="s">
        <v>273</v>
      </c>
      <c r="M122" s="111"/>
    </row>
    <row r="123" spans="1:13" s="252" customFormat="1" x14ac:dyDescent="0.35">
      <c r="A123" s="124">
        <f t="shared" ref="A123:A124" si="8">A122</f>
        <v>44021</v>
      </c>
      <c r="B123" s="14" t="s">
        <v>120</v>
      </c>
      <c r="C123" s="122"/>
      <c r="D123" s="122" t="s">
        <v>261</v>
      </c>
      <c r="E123" s="125" t="s">
        <v>275</v>
      </c>
      <c r="F123" s="121">
        <v>4</v>
      </c>
      <c r="G123" s="121">
        <v>12</v>
      </c>
      <c r="H123" s="122"/>
      <c r="I123" s="126">
        <v>8.0902777777777778E-3</v>
      </c>
      <c r="J123" s="127">
        <v>10828</v>
      </c>
      <c r="K123" s="123"/>
      <c r="L123" s="128" t="s">
        <v>276</v>
      </c>
      <c r="M123" s="111"/>
    </row>
    <row r="124" spans="1:13" s="49" customFormat="1" x14ac:dyDescent="0.35">
      <c r="A124" s="124">
        <f t="shared" si="8"/>
        <v>44021</v>
      </c>
      <c r="B124" s="14" t="s">
        <v>120</v>
      </c>
      <c r="C124" s="14"/>
      <c r="D124" s="122"/>
      <c r="E124" s="125"/>
      <c r="F124" s="121"/>
      <c r="G124" s="121"/>
      <c r="H124" s="122"/>
      <c r="I124" s="126"/>
      <c r="J124" s="127"/>
      <c r="K124" s="123"/>
      <c r="L124" s="128"/>
    </row>
    <row r="125" spans="1:13" s="49" customFormat="1" ht="3" customHeight="1" x14ac:dyDescent="0.35">
      <c r="A125" s="124"/>
      <c r="B125" s="113"/>
      <c r="C125" s="113"/>
      <c r="D125" s="113"/>
      <c r="E125" s="129"/>
      <c r="F125" s="115"/>
      <c r="G125" s="115"/>
      <c r="H125" s="113"/>
      <c r="I125" s="116"/>
      <c r="J125" s="117"/>
      <c r="K125" s="118"/>
      <c r="L125" s="119"/>
    </row>
    <row r="126" spans="1:13" s="49" customFormat="1" x14ac:dyDescent="0.35">
      <c r="A126" s="132"/>
      <c r="B126" s="133"/>
      <c r="C126" s="133"/>
      <c r="D126" s="133"/>
      <c r="E126" s="134"/>
      <c r="F126" s="135"/>
      <c r="G126" s="135"/>
      <c r="H126" s="133"/>
      <c r="I126" s="137">
        <f>SUM(I121:I125)</f>
        <v>2.3784722222222221E-2</v>
      </c>
      <c r="J126" s="138">
        <f>SUM(J121:J125)</f>
        <v>31125</v>
      </c>
      <c r="K126" s="139"/>
      <c r="L126" s="140"/>
    </row>
    <row r="127" spans="1:13" s="49" customFormat="1" x14ac:dyDescent="0.35">
      <c r="A127" s="224">
        <v>44021</v>
      </c>
      <c r="B127" s="250" t="s">
        <v>216</v>
      </c>
      <c r="C127" s="122"/>
      <c r="D127" s="250"/>
      <c r="E127" s="251"/>
      <c r="F127" s="251"/>
      <c r="G127" s="251"/>
      <c r="H127" s="251"/>
      <c r="I127" s="256" t="s">
        <v>107</v>
      </c>
      <c r="J127" s="256" t="s">
        <v>107</v>
      </c>
      <c r="K127" s="245"/>
      <c r="L127" s="252" t="s">
        <v>264</v>
      </c>
      <c r="M127" s="252" t="s">
        <v>278</v>
      </c>
    </row>
    <row r="128" spans="1:13" s="249" customFormat="1" x14ac:dyDescent="0.35">
      <c r="A128" s="224">
        <f t="shared" ref="A128:A130" si="9">A127</f>
        <v>44021</v>
      </c>
      <c r="B128" s="250" t="s">
        <v>216</v>
      </c>
      <c r="C128" s="122"/>
      <c r="D128" s="240"/>
      <c r="E128" s="241"/>
      <c r="F128" s="241"/>
      <c r="G128" s="241"/>
      <c r="H128" s="251"/>
      <c r="I128" s="256" t="s">
        <v>107</v>
      </c>
      <c r="J128" s="256" t="s">
        <v>107</v>
      </c>
      <c r="K128" s="245"/>
      <c r="L128" s="252" t="s">
        <v>265</v>
      </c>
      <c r="M128" s="257" t="s">
        <v>299</v>
      </c>
    </row>
    <row r="129" spans="1:19" s="226" customFormat="1" x14ac:dyDescent="0.35">
      <c r="A129" s="224">
        <f t="shared" si="9"/>
        <v>44021</v>
      </c>
      <c r="B129" s="250" t="s">
        <v>216</v>
      </c>
      <c r="C129" s="240"/>
      <c r="D129" s="252"/>
      <c r="E129" s="252"/>
      <c r="F129" s="252"/>
      <c r="G129" s="252"/>
      <c r="H129" s="241"/>
      <c r="I129" s="256"/>
      <c r="J129" s="256"/>
      <c r="K129" s="245"/>
      <c r="L129" s="252" t="s">
        <v>267</v>
      </c>
      <c r="M129" s="258" t="s">
        <v>297</v>
      </c>
    </row>
    <row r="130" spans="1:19" s="252" customFormat="1" x14ac:dyDescent="0.35">
      <c r="A130" s="224">
        <f t="shared" si="9"/>
        <v>44021</v>
      </c>
      <c r="B130" s="250" t="s">
        <v>216</v>
      </c>
      <c r="C130" s="240"/>
      <c r="D130" s="240"/>
      <c r="E130" s="241"/>
      <c r="F130" s="241"/>
      <c r="G130" s="241"/>
      <c r="H130" s="241"/>
      <c r="I130" s="256"/>
      <c r="J130" s="256"/>
      <c r="K130" s="245"/>
      <c r="L130" s="252" t="s">
        <v>268</v>
      </c>
      <c r="M130" s="258" t="s">
        <v>298</v>
      </c>
    </row>
    <row r="131" spans="1:19" s="229" customFormat="1" ht="16.5" customHeight="1" x14ac:dyDescent="0.35">
      <c r="A131" s="259">
        <v>44021</v>
      </c>
      <c r="B131" s="260"/>
      <c r="C131" s="82" t="s">
        <v>214</v>
      </c>
      <c r="D131" s="260" t="s">
        <v>316</v>
      </c>
      <c r="E131" s="261"/>
      <c r="F131" s="261"/>
      <c r="G131" s="261"/>
      <c r="H131" s="261"/>
      <c r="I131" s="262">
        <v>1.0219907407407408E-2</v>
      </c>
      <c r="J131" s="263">
        <v>38041</v>
      </c>
      <c r="K131" s="264"/>
      <c r="L131" s="257" t="s">
        <v>315</v>
      </c>
    </row>
    <row r="132" spans="1:19" s="242" customFormat="1" ht="6" customHeight="1" thickBot="1" x14ac:dyDescent="0.4">
      <c r="A132" s="88"/>
      <c r="B132" s="89"/>
      <c r="C132" s="89"/>
      <c r="D132" s="89"/>
      <c r="E132" s="90"/>
      <c r="F132" s="90"/>
      <c r="G132" s="90"/>
      <c r="H132" s="89"/>
      <c r="I132" s="93"/>
      <c r="J132" s="91"/>
      <c r="K132" s="72"/>
      <c r="L132" s="92"/>
    </row>
    <row r="133" spans="1:19" s="226" customFormat="1" ht="15" thickBot="1" x14ac:dyDescent="0.4">
      <c r="A133" s="88"/>
      <c r="B133" s="89"/>
      <c r="C133" s="89"/>
      <c r="D133" s="89"/>
      <c r="E133" s="90"/>
      <c r="F133" s="90">
        <f>SUM(F127:F131)</f>
        <v>0</v>
      </c>
      <c r="G133" s="90"/>
      <c r="H133" s="89"/>
      <c r="I133" s="93">
        <f>SUM(I127:I131)</f>
        <v>1.0219907407407408E-2</v>
      </c>
      <c r="J133" s="91">
        <f>SUM(J127:J131)</f>
        <v>38041</v>
      </c>
      <c r="K133" s="72"/>
      <c r="L133" s="92"/>
    </row>
    <row r="134" spans="1:19" s="226" customFormat="1" x14ac:dyDescent="0.35">
      <c r="A134" s="124">
        <v>44028</v>
      </c>
      <c r="B134" s="14" t="s">
        <v>120</v>
      </c>
      <c r="C134" s="122"/>
      <c r="D134" s="122" t="s">
        <v>262</v>
      </c>
      <c r="E134" s="125" t="s">
        <v>283</v>
      </c>
      <c r="F134" s="121">
        <v>1</v>
      </c>
      <c r="G134" s="121">
        <v>13</v>
      </c>
      <c r="H134" s="122"/>
      <c r="I134" s="126">
        <v>3.8310185185185183E-3</v>
      </c>
      <c r="J134" s="127">
        <v>6841</v>
      </c>
      <c r="K134" s="244"/>
      <c r="L134" s="128" t="s">
        <v>280</v>
      </c>
      <c r="M134" s="252"/>
      <c r="R134" s="226" t="s">
        <v>202</v>
      </c>
      <c r="S134" s="49"/>
    </row>
    <row r="135" spans="1:19" s="252" customFormat="1" x14ac:dyDescent="0.35">
      <c r="A135" s="124">
        <f t="shared" ref="A135:A139" si="10">A134</f>
        <v>44028</v>
      </c>
      <c r="B135" s="14" t="s">
        <v>120</v>
      </c>
      <c r="C135" s="122"/>
      <c r="D135" s="122" t="s">
        <v>286</v>
      </c>
      <c r="E135" s="125" t="s">
        <v>293</v>
      </c>
      <c r="F135" s="121">
        <v>1</v>
      </c>
      <c r="G135" s="121">
        <v>14</v>
      </c>
      <c r="H135" s="122"/>
      <c r="I135" s="126">
        <v>2.8009259259259259E-3</v>
      </c>
      <c r="J135" s="127">
        <v>5353</v>
      </c>
      <c r="K135" s="244"/>
      <c r="L135" s="128" t="s">
        <v>281</v>
      </c>
      <c r="R135" s="226" t="s">
        <v>197</v>
      </c>
      <c r="S135" s="226" t="s">
        <v>198</v>
      </c>
    </row>
    <row r="136" spans="1:19" s="252" customFormat="1" x14ac:dyDescent="0.35">
      <c r="A136" s="124">
        <f t="shared" si="10"/>
        <v>44028</v>
      </c>
      <c r="B136" s="14" t="s">
        <v>120</v>
      </c>
      <c r="C136" s="122"/>
      <c r="D136" s="122" t="s">
        <v>282</v>
      </c>
      <c r="E136" s="125" t="s">
        <v>294</v>
      </c>
      <c r="F136" s="121">
        <v>1</v>
      </c>
      <c r="G136" s="121">
        <v>17</v>
      </c>
      <c r="H136" s="122"/>
      <c r="I136" s="126">
        <v>1.736111111111111E-3</v>
      </c>
      <c r="J136" s="127">
        <v>3226</v>
      </c>
      <c r="K136" s="123"/>
      <c r="L136" s="128" t="s">
        <v>289</v>
      </c>
      <c r="R136" s="226" t="s">
        <v>197</v>
      </c>
      <c r="S136" s="226" t="s">
        <v>199</v>
      </c>
    </row>
    <row r="137" spans="1:19" s="252" customFormat="1" x14ac:dyDescent="0.35">
      <c r="A137" s="124">
        <f t="shared" si="10"/>
        <v>44028</v>
      </c>
      <c r="B137" s="14" t="s">
        <v>120</v>
      </c>
      <c r="C137" s="122"/>
      <c r="D137" s="122" t="s">
        <v>292</v>
      </c>
      <c r="E137" s="125" t="s">
        <v>275</v>
      </c>
      <c r="F137" s="121">
        <v>1</v>
      </c>
      <c r="G137" s="121">
        <v>10</v>
      </c>
      <c r="H137" s="122"/>
      <c r="I137" s="126">
        <v>9.6412037037037039E-3</v>
      </c>
      <c r="J137" s="127">
        <v>19689</v>
      </c>
      <c r="K137" s="123"/>
      <c r="L137" s="128" t="s">
        <v>295</v>
      </c>
    </row>
    <row r="138" spans="1:19" s="252" customFormat="1" x14ac:dyDescent="0.35">
      <c r="A138" s="124">
        <f t="shared" si="10"/>
        <v>44028</v>
      </c>
      <c r="B138" s="14" t="s">
        <v>120</v>
      </c>
      <c r="C138" s="122"/>
      <c r="D138" s="122" t="s">
        <v>291</v>
      </c>
      <c r="E138" s="125" t="s">
        <v>284</v>
      </c>
      <c r="F138" s="121">
        <v>2</v>
      </c>
      <c r="G138" s="121">
        <v>22</v>
      </c>
      <c r="H138" s="122"/>
      <c r="I138" s="126">
        <v>3.5763888888888894E-3</v>
      </c>
      <c r="J138" s="127">
        <v>4879</v>
      </c>
      <c r="K138" s="123"/>
      <c r="L138" s="128" t="s">
        <v>285</v>
      </c>
    </row>
    <row r="139" spans="1:19" s="49" customFormat="1" x14ac:dyDescent="0.35">
      <c r="A139" s="124">
        <f t="shared" si="10"/>
        <v>44028</v>
      </c>
      <c r="B139" s="14" t="s">
        <v>120</v>
      </c>
      <c r="C139" s="14"/>
      <c r="D139" s="122" t="s">
        <v>290</v>
      </c>
      <c r="E139" s="125" t="s">
        <v>287</v>
      </c>
      <c r="F139" s="121">
        <v>3</v>
      </c>
      <c r="G139" s="121">
        <v>25</v>
      </c>
      <c r="H139" s="122"/>
      <c r="I139" s="126">
        <v>4.5949074074074078E-3</v>
      </c>
      <c r="J139" s="127">
        <v>7314</v>
      </c>
      <c r="K139" s="123"/>
      <c r="L139" s="128" t="s">
        <v>288</v>
      </c>
      <c r="M139" s="252"/>
      <c r="Q139" s="226" t="s">
        <v>197</v>
      </c>
      <c r="R139" s="226" t="s">
        <v>200</v>
      </c>
    </row>
    <row r="140" spans="1:19" s="49" customFormat="1" ht="3" customHeight="1" x14ac:dyDescent="0.35">
      <c r="A140" s="124"/>
      <c r="B140" s="113"/>
      <c r="C140" s="113"/>
      <c r="D140" s="113"/>
      <c r="E140" s="129"/>
      <c r="F140" s="115"/>
      <c r="G140" s="115"/>
      <c r="H140" s="113"/>
      <c r="I140" s="116"/>
      <c r="J140" s="117"/>
      <c r="K140" s="118"/>
      <c r="L140" s="119"/>
      <c r="Q140" s="226"/>
    </row>
    <row r="141" spans="1:19" s="49" customFormat="1" x14ac:dyDescent="0.35">
      <c r="A141" s="132"/>
      <c r="B141" s="133"/>
      <c r="C141" s="133"/>
      <c r="D141" s="133"/>
      <c r="E141" s="134"/>
      <c r="F141" s="135"/>
      <c r="G141" s="135"/>
      <c r="H141" s="133"/>
      <c r="I141" s="137">
        <f>SUM(I134:I140)</f>
        <v>2.6180555555555558E-2</v>
      </c>
      <c r="J141" s="138">
        <f>SUM(J134:J140)</f>
        <v>47302</v>
      </c>
      <c r="K141" s="139"/>
      <c r="L141" s="140"/>
      <c r="Q141" s="226"/>
    </row>
    <row r="142" spans="1:19" s="49" customFormat="1" x14ac:dyDescent="0.35">
      <c r="A142" s="224">
        <v>44028</v>
      </c>
      <c r="B142" s="250" t="s">
        <v>311</v>
      </c>
      <c r="C142" s="248"/>
      <c r="D142" s="250"/>
      <c r="E142" s="251"/>
      <c r="F142" s="251"/>
      <c r="G142" s="251"/>
      <c r="H142" s="251"/>
      <c r="I142" s="256" t="s">
        <v>107</v>
      </c>
      <c r="J142" s="256" t="s">
        <v>107</v>
      </c>
      <c r="K142" s="244"/>
      <c r="L142" s="252" t="s">
        <v>277</v>
      </c>
      <c r="M142" s="252" t="s">
        <v>279</v>
      </c>
      <c r="Q142" s="226"/>
    </row>
    <row r="143" spans="1:19" s="249" customFormat="1" x14ac:dyDescent="0.35">
      <c r="A143" s="224">
        <f t="shared" ref="A143:A148" si="11">A142</f>
        <v>44028</v>
      </c>
      <c r="B143" s="250" t="s">
        <v>312</v>
      </c>
      <c r="C143" s="248"/>
      <c r="D143" s="240"/>
      <c r="E143" s="241"/>
      <c r="F143" s="241"/>
      <c r="G143" s="241"/>
      <c r="H143" s="251"/>
      <c r="I143" s="256" t="s">
        <v>107</v>
      </c>
      <c r="J143" s="256" t="s">
        <v>107</v>
      </c>
      <c r="K143" s="244"/>
      <c r="L143" s="252"/>
      <c r="M143" s="252"/>
      <c r="Q143" s="252"/>
    </row>
    <row r="144" spans="1:19" s="249" customFormat="1" x14ac:dyDescent="0.35">
      <c r="A144" s="224">
        <f t="shared" si="11"/>
        <v>44028</v>
      </c>
      <c r="B144" s="250" t="s">
        <v>313</v>
      </c>
      <c r="C144" s="248"/>
      <c r="D144" s="240"/>
      <c r="E144" s="241"/>
      <c r="F144" s="241"/>
      <c r="G144" s="241"/>
      <c r="H144" s="251"/>
      <c r="I144" s="256" t="s">
        <v>107</v>
      </c>
      <c r="J144" s="256" t="s">
        <v>107</v>
      </c>
      <c r="K144" s="244"/>
      <c r="L144" s="252"/>
      <c r="M144" s="252"/>
      <c r="Q144" s="252"/>
    </row>
    <row r="145" spans="1:17" s="249" customFormat="1" x14ac:dyDescent="0.35">
      <c r="A145" s="224">
        <f t="shared" si="11"/>
        <v>44028</v>
      </c>
      <c r="B145" s="250" t="s">
        <v>318</v>
      </c>
      <c r="C145" s="248"/>
      <c r="D145" s="240"/>
      <c r="E145" s="241"/>
      <c r="F145" s="241"/>
      <c r="G145" s="241"/>
      <c r="H145" s="251"/>
      <c r="I145" s="256" t="s">
        <v>107</v>
      </c>
      <c r="J145" s="256" t="s">
        <v>107</v>
      </c>
      <c r="K145" s="244"/>
      <c r="L145" s="252"/>
      <c r="M145" s="252"/>
      <c r="Q145" s="252"/>
    </row>
    <row r="146" spans="1:17" s="226" customFormat="1" x14ac:dyDescent="0.35">
      <c r="A146" s="224">
        <f t="shared" si="11"/>
        <v>44028</v>
      </c>
      <c r="B146" s="250" t="s">
        <v>314</v>
      </c>
      <c r="C146" s="248"/>
      <c r="D146" s="240"/>
      <c r="E146" s="241"/>
      <c r="F146" s="241"/>
      <c r="G146" s="241"/>
      <c r="H146" s="241"/>
      <c r="I146" s="256" t="s">
        <v>107</v>
      </c>
      <c r="J146" s="256" t="s">
        <v>107</v>
      </c>
      <c r="K146" s="245"/>
      <c r="L146" s="252"/>
      <c r="M146" s="252"/>
    </row>
    <row r="147" spans="1:17" s="252" customFormat="1" x14ac:dyDescent="0.35">
      <c r="A147" s="224">
        <f t="shared" si="11"/>
        <v>44028</v>
      </c>
      <c r="B147" s="248" t="s">
        <v>10</v>
      </c>
      <c r="C147" s="248"/>
      <c r="D147" s="240"/>
      <c r="E147" s="241"/>
      <c r="F147" s="241"/>
      <c r="G147" s="241"/>
      <c r="H147" s="241"/>
      <c r="I147" s="256" t="s">
        <v>107</v>
      </c>
      <c r="J147" s="256" t="s">
        <v>107</v>
      </c>
      <c r="K147" s="245"/>
    </row>
    <row r="148" spans="1:17" s="252" customFormat="1" x14ac:dyDescent="0.35">
      <c r="A148" s="224">
        <f t="shared" si="11"/>
        <v>44028</v>
      </c>
      <c r="B148" s="250" t="s">
        <v>317</v>
      </c>
      <c r="C148" s="248"/>
      <c r="D148" s="240"/>
      <c r="E148" s="241"/>
      <c r="F148" s="241"/>
      <c r="G148" s="241"/>
      <c r="H148" s="241"/>
      <c r="I148" s="256" t="s">
        <v>107</v>
      </c>
      <c r="J148" s="256" t="s">
        <v>107</v>
      </c>
      <c r="K148" s="245"/>
    </row>
    <row r="149" spans="1:17" s="229" customFormat="1" ht="3.75" customHeight="1" thickBot="1" x14ac:dyDescent="0.4">
      <c r="A149" s="88">
        <v>43986</v>
      </c>
      <c r="B149" s="89" t="s">
        <v>123</v>
      </c>
      <c r="C149" s="89"/>
      <c r="D149" s="89"/>
      <c r="E149" s="90"/>
      <c r="F149" s="90"/>
      <c r="G149" s="90"/>
      <c r="H149" s="89"/>
      <c r="I149" s="93"/>
      <c r="J149" s="91"/>
      <c r="K149" s="72"/>
      <c r="L149" s="92"/>
    </row>
    <row r="150" spans="1:17" s="226" customFormat="1" ht="15" thickBot="1" x14ac:dyDescent="0.4">
      <c r="A150" s="88"/>
      <c r="B150" s="89"/>
      <c r="C150" s="89"/>
      <c r="D150" s="89"/>
      <c r="E150" s="90"/>
      <c r="F150" s="90">
        <f>SUM(F142:F149)</f>
        <v>0</v>
      </c>
      <c r="G150" s="90"/>
      <c r="H150" s="89"/>
      <c r="I150" s="93">
        <f>SUM(I142:I149)</f>
        <v>0</v>
      </c>
      <c r="J150" s="91">
        <f>SUM(J142:J149)</f>
        <v>0</v>
      </c>
      <c r="K150" s="72"/>
      <c r="L150" s="92"/>
    </row>
    <row r="151" spans="1:17" s="226" customFormat="1" x14ac:dyDescent="0.35">
      <c r="A151" s="124">
        <v>44035</v>
      </c>
      <c r="B151" s="14" t="s">
        <v>120</v>
      </c>
      <c r="C151" s="122"/>
      <c r="D151" s="122" t="s">
        <v>296</v>
      </c>
      <c r="E151" s="125" t="s">
        <v>304</v>
      </c>
      <c r="F151" s="121">
        <v>3</v>
      </c>
      <c r="G151" s="121">
        <v>45</v>
      </c>
      <c r="H151" s="122"/>
      <c r="I151" s="126">
        <v>6.8055555555555569E-3</v>
      </c>
      <c r="J151" s="127">
        <v>13453</v>
      </c>
      <c r="K151" s="123"/>
      <c r="L151" s="128" t="s">
        <v>301</v>
      </c>
      <c r="M151" s="252"/>
    </row>
    <row r="152" spans="1:17" s="252" customFormat="1" x14ac:dyDescent="0.35">
      <c r="A152" s="124">
        <f>A151</f>
        <v>44035</v>
      </c>
      <c r="B152" s="14" t="s">
        <v>120</v>
      </c>
      <c r="C152" s="122"/>
      <c r="D152" s="122" t="s">
        <v>300</v>
      </c>
      <c r="E152" s="125" t="s">
        <v>305</v>
      </c>
      <c r="F152" s="121">
        <v>4</v>
      </c>
      <c r="G152" s="121">
        <v>51</v>
      </c>
      <c r="H152" s="122"/>
      <c r="I152" s="126">
        <v>5.7407407407407416E-3</v>
      </c>
      <c r="J152" s="127">
        <v>7910</v>
      </c>
      <c r="K152" s="123"/>
      <c r="L152" s="128" t="s">
        <v>310</v>
      </c>
    </row>
    <row r="153" spans="1:17" s="252" customFormat="1" x14ac:dyDescent="0.35">
      <c r="A153" s="124">
        <f t="shared" ref="A153:A154" si="12">A152</f>
        <v>44035</v>
      </c>
      <c r="B153" s="14" t="s">
        <v>120</v>
      </c>
      <c r="C153" s="122"/>
      <c r="D153" s="122" t="s">
        <v>303</v>
      </c>
      <c r="E153" s="125" t="s">
        <v>306</v>
      </c>
      <c r="F153" s="121">
        <v>2</v>
      </c>
      <c r="G153" s="121">
        <v>52</v>
      </c>
      <c r="H153" s="122"/>
      <c r="I153" s="126">
        <v>2.615740740740741E-3</v>
      </c>
      <c r="J153" s="127">
        <v>3207</v>
      </c>
      <c r="K153" s="123"/>
      <c r="L153" s="128" t="s">
        <v>302</v>
      </c>
      <c r="M153" s="111"/>
    </row>
    <row r="154" spans="1:17" s="49" customFormat="1" x14ac:dyDescent="0.35">
      <c r="A154" s="124">
        <f t="shared" si="12"/>
        <v>44035</v>
      </c>
      <c r="B154" s="14" t="s">
        <v>120</v>
      </c>
      <c r="C154" s="122"/>
      <c r="D154" s="122" t="s">
        <v>307</v>
      </c>
      <c r="E154" s="125" t="s">
        <v>308</v>
      </c>
      <c r="F154" s="121">
        <v>1</v>
      </c>
      <c r="G154" s="121">
        <v>53</v>
      </c>
      <c r="H154" s="122"/>
      <c r="I154" s="126">
        <v>6.7129629629629625E-4</v>
      </c>
      <c r="J154" s="127">
        <v>711</v>
      </c>
      <c r="K154" s="123"/>
      <c r="L154" s="128" t="s">
        <v>309</v>
      </c>
    </row>
    <row r="155" spans="1:17" s="49" customFormat="1" ht="3" customHeight="1" x14ac:dyDescent="0.35">
      <c r="A155" s="124"/>
      <c r="B155" s="113"/>
      <c r="C155" s="113"/>
      <c r="D155" s="113"/>
      <c r="E155" s="129"/>
      <c r="F155" s="115"/>
      <c r="G155" s="115"/>
      <c r="H155" s="113"/>
      <c r="I155" s="116"/>
      <c r="J155" s="117"/>
      <c r="K155" s="118"/>
      <c r="L155" s="119"/>
    </row>
    <row r="156" spans="1:17" s="49" customFormat="1" x14ac:dyDescent="0.35">
      <c r="A156" s="132"/>
      <c r="B156" s="133"/>
      <c r="C156" s="133"/>
      <c r="D156" s="133"/>
      <c r="E156" s="134"/>
      <c r="F156" s="135"/>
      <c r="G156" s="135"/>
      <c r="H156" s="133"/>
      <c r="I156" s="137">
        <f>SUM(I151:I155)</f>
        <v>1.5833333333333335E-2</v>
      </c>
      <c r="J156" s="138">
        <f>SUM(J151:J155)</f>
        <v>25281</v>
      </c>
      <c r="K156" s="139"/>
      <c r="L156" s="140"/>
    </row>
    <row r="157" spans="1:17" s="249" customFormat="1" x14ac:dyDescent="0.35">
      <c r="A157" s="224">
        <f>A154</f>
        <v>44035</v>
      </c>
      <c r="B157" s="250" t="s">
        <v>311</v>
      </c>
      <c r="C157" s="248"/>
      <c r="D157" s="250"/>
      <c r="E157" s="251"/>
      <c r="F157" s="251"/>
      <c r="G157" s="251"/>
      <c r="H157" s="251"/>
      <c r="I157" s="256" t="s">
        <v>107</v>
      </c>
      <c r="J157" s="256" t="s">
        <v>107</v>
      </c>
      <c r="K157" s="244"/>
      <c r="L157" s="252" t="s">
        <v>277</v>
      </c>
      <c r="M157" s="252" t="s">
        <v>279</v>
      </c>
      <c r="Q157" s="252"/>
    </row>
    <row r="158" spans="1:17" s="249" customFormat="1" x14ac:dyDescent="0.35">
      <c r="A158" s="224">
        <f t="shared" ref="A158:A163" si="13">A157</f>
        <v>44035</v>
      </c>
      <c r="B158" s="250" t="s">
        <v>312</v>
      </c>
      <c r="C158" s="248"/>
      <c r="D158" s="240"/>
      <c r="E158" s="241"/>
      <c r="F158" s="241"/>
      <c r="G158" s="241"/>
      <c r="H158" s="251"/>
      <c r="I158" s="256" t="s">
        <v>107</v>
      </c>
      <c r="J158" s="256" t="s">
        <v>107</v>
      </c>
      <c r="K158" s="244"/>
      <c r="L158" s="252"/>
      <c r="M158" s="252"/>
      <c r="Q158" s="252"/>
    </row>
    <row r="159" spans="1:17" s="249" customFormat="1" x14ac:dyDescent="0.35">
      <c r="A159" s="224">
        <f t="shared" si="13"/>
        <v>44035</v>
      </c>
      <c r="B159" s="250" t="s">
        <v>313</v>
      </c>
      <c r="C159" s="248"/>
      <c r="D159" s="240"/>
      <c r="E159" s="241"/>
      <c r="F159" s="241"/>
      <c r="G159" s="241"/>
      <c r="H159" s="251"/>
      <c r="I159" s="256" t="s">
        <v>107</v>
      </c>
      <c r="J159" s="256" t="s">
        <v>107</v>
      </c>
      <c r="K159" s="244"/>
      <c r="L159" s="252"/>
      <c r="M159" s="252"/>
      <c r="Q159" s="252"/>
    </row>
    <row r="160" spans="1:17" s="249" customFormat="1" x14ac:dyDescent="0.35">
      <c r="A160" s="224">
        <f t="shared" si="13"/>
        <v>44035</v>
      </c>
      <c r="B160" s="250" t="s">
        <v>318</v>
      </c>
      <c r="C160" s="248"/>
      <c r="D160" s="240"/>
      <c r="E160" s="241"/>
      <c r="F160" s="241"/>
      <c r="G160" s="241"/>
      <c r="H160" s="251"/>
      <c r="I160" s="256" t="s">
        <v>107</v>
      </c>
      <c r="J160" s="256" t="s">
        <v>107</v>
      </c>
      <c r="K160" s="244"/>
      <c r="L160" s="252"/>
      <c r="M160" s="252"/>
      <c r="Q160" s="252"/>
    </row>
    <row r="161" spans="1:13" s="252" customFormat="1" x14ac:dyDescent="0.35">
      <c r="A161" s="224">
        <f t="shared" si="13"/>
        <v>44035</v>
      </c>
      <c r="B161" s="250" t="s">
        <v>314</v>
      </c>
      <c r="C161" s="248"/>
      <c r="D161" s="240"/>
      <c r="E161" s="241"/>
      <c r="F161" s="241"/>
      <c r="G161" s="241"/>
      <c r="H161" s="241"/>
      <c r="I161" s="256" t="s">
        <v>107</v>
      </c>
      <c r="J161" s="256" t="s">
        <v>107</v>
      </c>
      <c r="K161" s="245"/>
    </row>
    <row r="162" spans="1:13" s="252" customFormat="1" x14ac:dyDescent="0.35">
      <c r="A162" s="224">
        <f t="shared" si="13"/>
        <v>44035</v>
      </c>
      <c r="B162" s="248" t="s">
        <v>10</v>
      </c>
      <c r="C162" s="248"/>
      <c r="D162" s="240"/>
      <c r="E162" s="241"/>
      <c r="F162" s="241"/>
      <c r="G162" s="241"/>
      <c r="H162" s="241"/>
      <c r="I162" s="256" t="s">
        <v>107</v>
      </c>
      <c r="J162" s="256" t="s">
        <v>107</v>
      </c>
      <c r="K162" s="245"/>
    </row>
    <row r="163" spans="1:13" s="252" customFormat="1" x14ac:dyDescent="0.35">
      <c r="A163" s="224">
        <f t="shared" si="13"/>
        <v>44035</v>
      </c>
      <c r="B163" s="250" t="s">
        <v>317</v>
      </c>
      <c r="C163" s="248"/>
      <c r="D163" s="240"/>
      <c r="E163" s="241"/>
      <c r="F163" s="241"/>
      <c r="G163" s="241"/>
      <c r="H163" s="241"/>
      <c r="I163" s="256" t="s">
        <v>107</v>
      </c>
      <c r="J163" s="256" t="s">
        <v>107</v>
      </c>
      <c r="K163" s="245"/>
    </row>
    <row r="164" spans="1:13" s="229" customFormat="1" ht="3.75" customHeight="1" thickBot="1" x14ac:dyDescent="0.4">
      <c r="A164" s="88">
        <v>43986</v>
      </c>
      <c r="B164" s="89" t="s">
        <v>123</v>
      </c>
      <c r="C164" s="89"/>
      <c r="D164" s="89"/>
      <c r="E164" s="90"/>
      <c r="F164" s="90"/>
      <c r="G164" s="90"/>
      <c r="H164" s="89"/>
      <c r="I164" s="93"/>
      <c r="J164" s="91"/>
      <c r="K164" s="72"/>
      <c r="L164" s="92"/>
    </row>
    <row r="165" spans="1:13" s="226" customFormat="1" ht="15" thickBot="1" x14ac:dyDescent="0.4">
      <c r="A165" s="88"/>
      <c r="B165" s="89"/>
      <c r="C165" s="89"/>
      <c r="D165" s="89"/>
      <c r="E165" s="90"/>
      <c r="F165" s="90">
        <f>SUM(F157:F164)</f>
        <v>0</v>
      </c>
      <c r="G165" s="90"/>
      <c r="H165" s="89"/>
      <c r="I165" s="93">
        <f>SUM(I157:I164)</f>
        <v>0</v>
      </c>
      <c r="J165" s="91">
        <f>SUM(J157:J164)</f>
        <v>0</v>
      </c>
      <c r="K165" s="72"/>
      <c r="L165" s="92"/>
    </row>
    <row r="166" spans="1:13" s="226" customFormat="1" x14ac:dyDescent="0.35">
      <c r="A166" s="124">
        <v>44035</v>
      </c>
      <c r="B166" s="14" t="s">
        <v>120</v>
      </c>
      <c r="C166" s="122"/>
      <c r="D166" s="122" t="s">
        <v>320</v>
      </c>
      <c r="E166" s="125"/>
      <c r="F166" s="121"/>
      <c r="G166" s="121"/>
      <c r="H166" s="122"/>
      <c r="I166" s="126">
        <v>6.3078703703703708E-3</v>
      </c>
      <c r="J166" s="127">
        <v>20016</v>
      </c>
      <c r="K166" s="123"/>
      <c r="L166" s="128" t="s">
        <v>319</v>
      </c>
      <c r="M166" s="111" t="s">
        <v>143</v>
      </c>
    </row>
    <row r="167" spans="1:13" s="252" customFormat="1" x14ac:dyDescent="0.35">
      <c r="A167" s="124">
        <f>A166</f>
        <v>44035</v>
      </c>
      <c r="B167" s="14" t="s">
        <v>120</v>
      </c>
      <c r="C167" s="122"/>
      <c r="D167" s="122" t="s">
        <v>321</v>
      </c>
      <c r="E167" s="125"/>
      <c r="F167" s="121"/>
      <c r="G167" s="121"/>
      <c r="H167" s="122"/>
      <c r="I167" s="126">
        <v>3.9930555555555561E-3</v>
      </c>
      <c r="J167" s="127">
        <v>13757</v>
      </c>
      <c r="K167" s="123"/>
      <c r="L167" s="128" t="s">
        <v>322</v>
      </c>
      <c r="M167" s="111"/>
    </row>
    <row r="168" spans="1:13" s="252" customFormat="1" x14ac:dyDescent="0.35">
      <c r="A168" s="124">
        <f t="shared" ref="A168:A173" si="14">A167</f>
        <v>44035</v>
      </c>
      <c r="B168" s="14" t="s">
        <v>120</v>
      </c>
      <c r="C168" s="122"/>
      <c r="D168" s="122" t="s">
        <v>324</v>
      </c>
      <c r="E168" s="125"/>
      <c r="F168" s="121"/>
      <c r="G168" s="121"/>
      <c r="H168" s="122"/>
      <c r="I168" s="126">
        <v>2.8703703703703708E-3</v>
      </c>
      <c r="J168" s="127">
        <v>9996</v>
      </c>
      <c r="K168" s="123"/>
      <c r="L168" s="128" t="s">
        <v>323</v>
      </c>
      <c r="M168" s="111"/>
    </row>
    <row r="169" spans="1:13" s="252" customFormat="1" x14ac:dyDescent="0.35">
      <c r="A169" s="124">
        <f>A168+7</f>
        <v>44042</v>
      </c>
      <c r="B169" s="14" t="s">
        <v>120</v>
      </c>
      <c r="C169" s="122"/>
      <c r="D169" s="122"/>
      <c r="E169" s="125"/>
      <c r="F169" s="121"/>
      <c r="G169" s="121"/>
      <c r="H169" s="122"/>
      <c r="I169" s="126"/>
      <c r="J169" s="127"/>
      <c r="K169" s="123"/>
      <c r="L169" s="128"/>
      <c r="M169" s="111"/>
    </row>
    <row r="170" spans="1:13" s="252" customFormat="1" x14ac:dyDescent="0.35">
      <c r="A170" s="124">
        <f t="shared" si="14"/>
        <v>44042</v>
      </c>
      <c r="B170" s="14" t="s">
        <v>120</v>
      </c>
      <c r="C170" s="122"/>
      <c r="D170" s="122" t="s">
        <v>325</v>
      </c>
      <c r="E170" s="125"/>
      <c r="F170" s="121"/>
      <c r="G170" s="121"/>
      <c r="H170" s="122"/>
      <c r="I170" s="126">
        <v>2.2569444444444447E-3</v>
      </c>
      <c r="J170" s="127">
        <v>6249</v>
      </c>
      <c r="K170" s="123"/>
      <c r="L170" s="128" t="s">
        <v>326</v>
      </c>
      <c r="M170" s="111"/>
    </row>
    <row r="171" spans="1:13" s="252" customFormat="1" x14ac:dyDescent="0.35">
      <c r="A171" s="124">
        <f t="shared" si="14"/>
        <v>44042</v>
      </c>
      <c r="B171" s="14" t="s">
        <v>120</v>
      </c>
      <c r="C171" s="122"/>
      <c r="D171" s="122" t="s">
        <v>327</v>
      </c>
      <c r="E171" s="125"/>
      <c r="F171" s="121"/>
      <c r="G171" s="121"/>
      <c r="H171" s="122"/>
      <c r="I171" s="126">
        <v>1.3553240740740741E-2</v>
      </c>
      <c r="J171" s="127">
        <v>32159</v>
      </c>
      <c r="K171" s="123"/>
      <c r="L171" s="128" t="s">
        <v>328</v>
      </c>
      <c r="M171" s="111"/>
    </row>
    <row r="172" spans="1:13" s="252" customFormat="1" x14ac:dyDescent="0.35">
      <c r="A172" s="124">
        <v>44049</v>
      </c>
      <c r="B172" s="14" t="s">
        <v>329</v>
      </c>
      <c r="C172" s="122"/>
      <c r="D172" s="122" t="s">
        <v>330</v>
      </c>
      <c r="E172" s="125"/>
      <c r="F172" s="121"/>
      <c r="G172" s="121"/>
      <c r="H172" s="122"/>
      <c r="I172" s="126"/>
      <c r="J172" s="127"/>
      <c r="K172" s="123"/>
      <c r="L172" s="128" t="s">
        <v>328</v>
      </c>
      <c r="M172" s="111"/>
    </row>
    <row r="173" spans="1:13" s="49" customFormat="1" x14ac:dyDescent="0.35">
      <c r="A173" s="124">
        <f t="shared" si="14"/>
        <v>44049</v>
      </c>
      <c r="B173" s="14" t="s">
        <v>329</v>
      </c>
      <c r="C173" s="122"/>
      <c r="D173" s="122" t="s">
        <v>331</v>
      </c>
      <c r="E173" s="125"/>
      <c r="F173" s="121"/>
      <c r="G173" s="121"/>
      <c r="H173" s="122"/>
      <c r="I173" s="126"/>
      <c r="J173" s="127"/>
      <c r="K173" s="123"/>
      <c r="L173" s="128" t="s">
        <v>332</v>
      </c>
    </row>
    <row r="174" spans="1:13" s="49" customFormat="1" ht="3" customHeight="1" x14ac:dyDescent="0.35">
      <c r="A174" s="124"/>
      <c r="B174" s="113"/>
      <c r="C174" s="113"/>
      <c r="D174" s="113"/>
      <c r="E174" s="129"/>
      <c r="F174" s="115"/>
      <c r="G174" s="115"/>
      <c r="H174" s="113"/>
      <c r="I174" s="116"/>
      <c r="J174" s="117"/>
      <c r="K174" s="118"/>
      <c r="L174" s="119"/>
    </row>
    <row r="175" spans="1:13" s="49" customFormat="1" x14ac:dyDescent="0.35">
      <c r="A175" s="132"/>
      <c r="B175" s="133"/>
      <c r="C175" s="133"/>
      <c r="D175" s="133"/>
      <c r="E175" s="134"/>
      <c r="F175" s="135"/>
      <c r="G175" s="135"/>
      <c r="H175" s="133"/>
      <c r="I175" s="137">
        <f>SUM(I166:I174)</f>
        <v>2.8981481481481483E-2</v>
      </c>
      <c r="J175" s="138">
        <f>SUM(J166:J174)</f>
        <v>82177</v>
      </c>
      <c r="K175" s="139"/>
      <c r="L175" s="140"/>
    </row>
    <row r="176" spans="1:13" s="249" customFormat="1" x14ac:dyDescent="0.35">
      <c r="A176" s="224">
        <v>44042</v>
      </c>
      <c r="B176" s="250" t="s">
        <v>311</v>
      </c>
      <c r="C176" s="248"/>
      <c r="D176" s="122"/>
      <c r="E176" s="125"/>
      <c r="F176" s="121"/>
      <c r="G176" s="121"/>
      <c r="H176" s="122"/>
      <c r="I176" s="126"/>
      <c r="J176" s="127"/>
      <c r="K176" s="123"/>
      <c r="L176" s="128"/>
    </row>
    <row r="177" spans="1:13" s="249" customFormat="1" x14ac:dyDescent="0.35">
      <c r="A177" s="224">
        <f t="shared" ref="A177:A182" si="15">A176</f>
        <v>44042</v>
      </c>
      <c r="B177" s="250" t="s">
        <v>312</v>
      </c>
      <c r="C177" s="248"/>
      <c r="D177" s="122"/>
      <c r="E177" s="125"/>
      <c r="F177" s="121"/>
      <c r="G177" s="121"/>
      <c r="H177" s="122"/>
      <c r="I177" s="126"/>
      <c r="J177" s="127"/>
      <c r="K177" s="123"/>
      <c r="L177" s="128"/>
    </row>
    <row r="178" spans="1:13" s="249" customFormat="1" x14ac:dyDescent="0.35">
      <c r="A178" s="224">
        <f t="shared" si="15"/>
        <v>44042</v>
      </c>
      <c r="B178" s="250" t="s">
        <v>313</v>
      </c>
      <c r="C178" s="248"/>
      <c r="D178" s="122"/>
      <c r="E178" s="125"/>
      <c r="F178" s="121"/>
      <c r="G178" s="121"/>
      <c r="H178" s="122"/>
      <c r="I178" s="126"/>
      <c r="J178" s="127"/>
      <c r="K178" s="123"/>
      <c r="L178" s="252" t="s">
        <v>277</v>
      </c>
      <c r="M178" s="252" t="s">
        <v>279</v>
      </c>
    </row>
    <row r="179" spans="1:13" s="49" customFormat="1" x14ac:dyDescent="0.35">
      <c r="A179" s="224">
        <f t="shared" si="15"/>
        <v>44042</v>
      </c>
      <c r="B179" s="250" t="s">
        <v>318</v>
      </c>
      <c r="C179" s="248"/>
      <c r="D179" s="250"/>
      <c r="E179" s="217"/>
      <c r="F179" s="217"/>
      <c r="G179" s="217"/>
      <c r="H179" s="217"/>
      <c r="I179" s="256" t="s">
        <v>107</v>
      </c>
      <c r="J179" s="256" t="s">
        <v>107</v>
      </c>
      <c r="K179" s="223"/>
    </row>
    <row r="180" spans="1:13" s="249" customFormat="1" x14ac:dyDescent="0.35">
      <c r="A180" s="224">
        <f t="shared" si="15"/>
        <v>44042</v>
      </c>
      <c r="B180" s="250" t="s">
        <v>314</v>
      </c>
      <c r="C180" s="248"/>
      <c r="D180" s="250"/>
      <c r="E180" s="251"/>
      <c r="F180" s="251"/>
      <c r="G180" s="251"/>
      <c r="H180" s="251"/>
      <c r="I180" s="256" t="s">
        <v>107</v>
      </c>
      <c r="J180" s="256" t="s">
        <v>107</v>
      </c>
      <c r="K180" s="244"/>
      <c r="L180" s="252"/>
      <c r="M180" s="252"/>
    </row>
    <row r="181" spans="1:13" s="226" customFormat="1" x14ac:dyDescent="0.35">
      <c r="A181" s="224">
        <f t="shared" si="15"/>
        <v>44042</v>
      </c>
      <c r="B181" s="248" t="s">
        <v>10</v>
      </c>
      <c r="C181" s="248"/>
      <c r="D181" s="240"/>
      <c r="E181" s="228"/>
      <c r="F181" s="228"/>
      <c r="G181" s="228"/>
      <c r="H181" s="228"/>
      <c r="I181" s="256" t="s">
        <v>107</v>
      </c>
      <c r="J181" s="256" t="s">
        <v>107</v>
      </c>
      <c r="K181" s="78"/>
    </row>
    <row r="182" spans="1:13" s="252" customFormat="1" x14ac:dyDescent="0.35">
      <c r="A182" s="224">
        <f t="shared" si="15"/>
        <v>44042</v>
      </c>
      <c r="B182" s="250" t="s">
        <v>317</v>
      </c>
      <c r="C182" s="248"/>
      <c r="D182" s="240"/>
      <c r="E182" s="241"/>
      <c r="F182" s="241"/>
      <c r="G182" s="241"/>
      <c r="H182" s="241"/>
      <c r="I182" s="256" t="s">
        <v>107</v>
      </c>
      <c r="J182" s="256" t="s">
        <v>107</v>
      </c>
      <c r="K182" s="245"/>
    </row>
    <row r="183" spans="1:13" s="229" customFormat="1" ht="3.75" customHeight="1" thickBot="1" x14ac:dyDescent="0.4">
      <c r="A183" s="88">
        <v>43986</v>
      </c>
      <c r="B183" s="89" t="s">
        <v>123</v>
      </c>
      <c r="C183" s="89"/>
      <c r="D183" s="89"/>
      <c r="E183" s="90"/>
      <c r="F183" s="90"/>
      <c r="G183" s="90"/>
      <c r="H183" s="89"/>
      <c r="I183" s="93"/>
      <c r="J183" s="91"/>
      <c r="K183" s="72"/>
      <c r="L183" s="92"/>
    </row>
    <row r="184" spans="1:13" s="226" customFormat="1" ht="15" thickBot="1" x14ac:dyDescent="0.4">
      <c r="A184" s="88"/>
      <c r="B184" s="89"/>
      <c r="C184" s="89"/>
      <c r="D184" s="89"/>
      <c r="E184" s="90"/>
      <c r="F184" s="90">
        <f>SUM(F179:F183)</f>
        <v>0</v>
      </c>
      <c r="G184" s="90"/>
      <c r="H184" s="89"/>
      <c r="I184" s="93">
        <f>SUM(I179:I183)</f>
        <v>0</v>
      </c>
      <c r="J184" s="91">
        <f>SUM(J179:J183)</f>
        <v>0</v>
      </c>
      <c r="K184" s="72"/>
      <c r="L184" s="92"/>
    </row>
    <row r="185" spans="1:13" s="252" customFormat="1" x14ac:dyDescent="0.35">
      <c r="A185" s="124">
        <v>44049</v>
      </c>
      <c r="B185" s="14" t="s">
        <v>329</v>
      </c>
      <c r="C185" s="122"/>
      <c r="D185" s="122" t="s">
        <v>330</v>
      </c>
      <c r="E185" s="125"/>
      <c r="F185" s="121"/>
      <c r="G185" s="121"/>
      <c r="H185" s="122"/>
      <c r="I185" s="126">
        <v>1.0416666666666666E-2</v>
      </c>
      <c r="J185" s="127">
        <v>28086</v>
      </c>
      <c r="K185" s="123"/>
      <c r="L185" s="128" t="s">
        <v>328</v>
      </c>
      <c r="M185" s="111"/>
    </row>
    <row r="186" spans="1:13" s="249" customFormat="1" x14ac:dyDescent="0.35">
      <c r="A186" s="124">
        <f>A185</f>
        <v>44049</v>
      </c>
      <c r="B186" s="14" t="s">
        <v>329</v>
      </c>
      <c r="C186" s="122"/>
      <c r="D186" s="122" t="s">
        <v>331</v>
      </c>
      <c r="E186" s="125"/>
      <c r="F186" s="121"/>
      <c r="G186" s="121"/>
      <c r="H186" s="122"/>
      <c r="I186" s="126">
        <v>3.2407407407407406E-3</v>
      </c>
      <c r="J186" s="127">
        <v>8739</v>
      </c>
      <c r="K186" s="123"/>
      <c r="L186" s="128" t="s">
        <v>332</v>
      </c>
    </row>
    <row r="187" spans="1:13" s="249" customFormat="1" ht="3" customHeight="1" x14ac:dyDescent="0.35">
      <c r="A187" s="124"/>
      <c r="B187" s="113"/>
      <c r="C187" s="113"/>
      <c r="D187" s="113"/>
      <c r="E187" s="129"/>
      <c r="F187" s="115"/>
      <c r="G187" s="115"/>
      <c r="H187" s="113"/>
      <c r="I187" s="116"/>
      <c r="J187" s="117"/>
      <c r="K187" s="118"/>
      <c r="L187" s="119"/>
    </row>
    <row r="188" spans="1:13" s="249" customFormat="1" x14ac:dyDescent="0.35">
      <c r="A188" s="132"/>
      <c r="B188" s="133"/>
      <c r="C188" s="133"/>
      <c r="D188" s="133"/>
      <c r="E188" s="134"/>
      <c r="F188" s="135"/>
      <c r="G188" s="135"/>
      <c r="H188" s="133"/>
      <c r="I188" s="137">
        <f>SUM(I185:I187)</f>
        <v>1.3657407407407406E-2</v>
      </c>
      <c r="J188" s="138">
        <f>SUM(J185:J187)</f>
        <v>36825</v>
      </c>
      <c r="K188" s="139"/>
      <c r="L188" s="140"/>
    </row>
    <row r="189" spans="1:13" s="252" customFormat="1" x14ac:dyDescent="0.35">
      <c r="A189" s="224">
        <f>A186</f>
        <v>44049</v>
      </c>
      <c r="B189" s="250" t="s">
        <v>311</v>
      </c>
      <c r="C189" s="248"/>
      <c r="D189" s="122"/>
      <c r="E189" s="125"/>
      <c r="F189" s="121"/>
      <c r="G189" s="121"/>
      <c r="H189" s="122"/>
      <c r="I189" s="126"/>
      <c r="J189" s="127"/>
      <c r="K189" s="123"/>
      <c r="L189" s="128"/>
    </row>
    <row r="190" spans="1:13" s="252" customFormat="1" x14ac:dyDescent="0.35">
      <c r="A190" s="224">
        <f t="shared" ref="A190:A194" si="16">A189</f>
        <v>44049</v>
      </c>
      <c r="B190" s="250" t="s">
        <v>312</v>
      </c>
      <c r="C190" s="248"/>
      <c r="D190" s="122"/>
      <c r="E190" s="125"/>
      <c r="F190" s="121"/>
      <c r="G190" s="121"/>
      <c r="H190" s="122"/>
      <c r="I190" s="126"/>
      <c r="J190" s="127"/>
      <c r="K190" s="123"/>
      <c r="L190" s="252" t="s">
        <v>277</v>
      </c>
      <c r="M190" s="252" t="s">
        <v>279</v>
      </c>
    </row>
    <row r="191" spans="1:13" x14ac:dyDescent="0.35">
      <c r="A191" s="224">
        <f t="shared" si="16"/>
        <v>44049</v>
      </c>
      <c r="B191" s="250" t="s">
        <v>313</v>
      </c>
      <c r="C191" s="248"/>
      <c r="D191" s="250"/>
      <c r="E191" s="251"/>
      <c r="F191" s="251"/>
      <c r="G191" s="251"/>
      <c r="H191" s="251"/>
      <c r="I191" s="256" t="s">
        <v>107</v>
      </c>
      <c r="J191" s="256" t="s">
        <v>107</v>
      </c>
      <c r="K191" s="244"/>
      <c r="L191" s="252"/>
    </row>
    <row r="192" spans="1:13" s="242" customFormat="1" ht="15.75" customHeight="1" x14ac:dyDescent="0.35">
      <c r="A192" s="224">
        <f t="shared" si="16"/>
        <v>44049</v>
      </c>
      <c r="B192" s="250" t="s">
        <v>318</v>
      </c>
      <c r="C192" s="248"/>
      <c r="D192" s="250"/>
      <c r="E192" s="251"/>
      <c r="F192" s="251"/>
      <c r="G192" s="251"/>
      <c r="H192" s="251"/>
      <c r="I192" s="256" t="s">
        <v>107</v>
      </c>
      <c r="J192" s="256" t="s">
        <v>107</v>
      </c>
      <c r="K192" s="244"/>
    </row>
    <row r="193" spans="1:12" s="252" customFormat="1" x14ac:dyDescent="0.35">
      <c r="A193" s="224">
        <f t="shared" si="16"/>
        <v>44049</v>
      </c>
      <c r="B193" s="250" t="s">
        <v>314</v>
      </c>
      <c r="C193" s="248"/>
      <c r="D193" s="240"/>
      <c r="E193" s="241"/>
      <c r="F193" s="241"/>
      <c r="G193" s="241"/>
      <c r="H193" s="241"/>
      <c r="I193" s="256" t="s">
        <v>107</v>
      </c>
      <c r="J193" s="256" t="s">
        <v>107</v>
      </c>
      <c r="K193" s="245"/>
      <c r="L193" s="252" t="s">
        <v>269</v>
      </c>
    </row>
    <row r="194" spans="1:12" s="18" customFormat="1" x14ac:dyDescent="0.35">
      <c r="A194" s="224">
        <f t="shared" si="16"/>
        <v>44049</v>
      </c>
      <c r="B194" s="248" t="s">
        <v>10</v>
      </c>
      <c r="C194" s="265"/>
      <c r="D194" s="240"/>
      <c r="E194" s="241"/>
      <c r="F194" s="241"/>
      <c r="G194" s="241"/>
      <c r="H194" s="241"/>
      <c r="I194" s="256" t="s">
        <v>107</v>
      </c>
      <c r="J194" s="256" t="s">
        <v>107</v>
      </c>
      <c r="K194" s="245"/>
      <c r="L194" s="252" t="s">
        <v>270</v>
      </c>
    </row>
    <row r="195" spans="1:12" s="242" customFormat="1" ht="3.75" customHeight="1" thickBot="1" x14ac:dyDescent="0.4">
      <c r="A195" s="88">
        <v>43986</v>
      </c>
      <c r="B195" s="250" t="s">
        <v>317</v>
      </c>
      <c r="C195" s="89"/>
      <c r="D195" s="89"/>
      <c r="E195" s="90"/>
      <c r="F195" s="90"/>
      <c r="G195" s="90"/>
      <c r="H195" s="89"/>
      <c r="I195" s="93"/>
      <c r="J195" s="91"/>
      <c r="K195" s="72"/>
      <c r="L195" s="92"/>
    </row>
    <row r="196" spans="1:12" s="252" customFormat="1" ht="15" thickBot="1" x14ac:dyDescent="0.4">
      <c r="A196" s="88"/>
      <c r="B196" s="89"/>
      <c r="C196" s="89"/>
      <c r="D196" s="89"/>
      <c r="E196" s="90"/>
      <c r="F196" s="90">
        <f>SUM(F189:F195)</f>
        <v>0</v>
      </c>
      <c r="G196" s="90"/>
      <c r="H196" s="89"/>
      <c r="I196" s="93">
        <f>SUM(I189:I195)</f>
        <v>0</v>
      </c>
      <c r="J196" s="91">
        <f>SUM(J191:J195)</f>
        <v>0</v>
      </c>
      <c r="K196" s="72"/>
      <c r="L196" s="92"/>
    </row>
    <row r="197" spans="1:12" s="18" customFormat="1" x14ac:dyDescent="0.35">
      <c r="A197" s="224"/>
      <c r="B197" s="250"/>
      <c r="C197" s="248"/>
      <c r="D197" s="240"/>
      <c r="E197" s="241"/>
      <c r="F197" s="241"/>
      <c r="G197" s="241"/>
      <c r="H197" s="241"/>
      <c r="I197" s="256"/>
      <c r="J197" s="256"/>
      <c r="K197" s="245"/>
      <c r="L197" s="252"/>
    </row>
    <row r="198" spans="1:12" s="18" customFormat="1" x14ac:dyDescent="0.35">
      <c r="A198" s="224"/>
      <c r="B198" s="250"/>
      <c r="C198" s="248"/>
      <c r="D198" s="240"/>
      <c r="E198" s="241"/>
      <c r="F198" s="241"/>
      <c r="G198" s="241"/>
      <c r="H198" s="241"/>
      <c r="I198" s="256"/>
      <c r="J198" s="256"/>
      <c r="K198" s="245"/>
      <c r="L198" s="252"/>
    </row>
    <row r="199" spans="1:12" s="18" customFormat="1" x14ac:dyDescent="0.35">
      <c r="A199" s="224"/>
      <c r="B199" s="250"/>
      <c r="C199" s="248"/>
      <c r="D199" s="240"/>
      <c r="E199" s="241"/>
      <c r="F199" s="241"/>
      <c r="G199" s="241"/>
      <c r="H199" s="241"/>
      <c r="I199" s="256"/>
      <c r="J199" s="256"/>
      <c r="K199" s="245"/>
      <c r="L199" s="252"/>
    </row>
    <row r="200" spans="1:12" s="18" customFormat="1" x14ac:dyDescent="0.35">
      <c r="A200" s="3"/>
      <c r="B200" s="15"/>
      <c r="C200" s="15"/>
      <c r="D200" s="15"/>
      <c r="E200" s="13"/>
      <c r="F200" s="13"/>
      <c r="G200" s="13"/>
      <c r="H200" s="15"/>
      <c r="I200" s="61"/>
      <c r="J200" s="12"/>
      <c r="K200" s="76"/>
    </row>
    <row r="201" spans="1:12" x14ac:dyDescent="0.35">
      <c r="A201" s="3"/>
      <c r="D201" s="1" t="s">
        <v>32</v>
      </c>
      <c r="E201" s="8"/>
      <c r="F201" s="8"/>
      <c r="G201" s="8"/>
    </row>
    <row r="204" spans="1:12" x14ac:dyDescent="0.35">
      <c r="A204" s="10" t="s">
        <v>28</v>
      </c>
      <c r="B204" s="4" t="s">
        <v>29</v>
      </c>
      <c r="C204" s="4" t="s">
        <v>24</v>
      </c>
      <c r="D204" s="4" t="s">
        <v>25</v>
      </c>
      <c r="E204" s="4" t="s">
        <v>27</v>
      </c>
    </row>
    <row r="205" spans="1:12" x14ac:dyDescent="0.35">
      <c r="A205" s="2" t="s">
        <v>30</v>
      </c>
      <c r="B205" s="4"/>
      <c r="C205" s="4"/>
      <c r="D205" s="4"/>
      <c r="E205" s="4"/>
    </row>
    <row r="206" spans="1:12" x14ac:dyDescent="0.35">
      <c r="A206" s="11" t="s">
        <v>23</v>
      </c>
      <c r="B206" s="1" t="s">
        <v>127</v>
      </c>
      <c r="C206" s="15" t="s">
        <v>126</v>
      </c>
      <c r="D206" s="1" t="s">
        <v>26</v>
      </c>
      <c r="E206" s="2" t="s">
        <v>125</v>
      </c>
    </row>
    <row r="207" spans="1:12" x14ac:dyDescent="0.35">
      <c r="A207" s="2" t="s">
        <v>31</v>
      </c>
      <c r="C207" s="15" t="s">
        <v>129</v>
      </c>
      <c r="D207" s="1" t="s">
        <v>26</v>
      </c>
      <c r="E207" s="2" t="s">
        <v>128</v>
      </c>
    </row>
  </sheetData>
  <mergeCells count="2">
    <mergeCell ref="E5:G5"/>
    <mergeCell ref="F6:G6"/>
  </mergeCells>
  <hyperlinks>
    <hyperlink ref="M117" r:id="rId1"/>
    <hyperlink ref="M116" r:id="rId2"/>
    <hyperlink ref="M130" r:id="rId3"/>
    <hyperlink ref="M129" r:id="rId4"/>
  </hyperlinks>
  <pageMargins left="0.7" right="0.7" top="0.75" bottom="0.75" header="0.3" footer="0.3"/>
  <pageSetup paperSize="9" orientation="landscape" horizontalDpi="1200" verticalDpi="12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ESS list of videos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2021-03-06T20:55:57Z</dcterms:modified>
</cp:coreProperties>
</file>